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посл. (8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Людмила</author>
  </authors>
  <commentList>
    <comment ref="A541" authorId="0">
      <text>
        <r>
          <rPr>
            <b/>
            <sz val="9"/>
            <rFont val="Tahoma"/>
            <family val="2"/>
          </rPr>
          <t>Людмила: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<sst xmlns="http://schemas.openxmlformats.org/spreadsheetml/2006/main" count="2137" uniqueCount="1133">
  <si>
    <t xml:space="preserve">Заключительная дезинфекция в очагах чесотки в домашнем очаге
</t>
  </si>
  <si>
    <t>4.8.137</t>
  </si>
  <si>
    <t xml:space="preserve">Камерная дезинфекция (очаги туберкулеза, микроспории,чесотки)
</t>
  </si>
  <si>
    <t>4.8.138</t>
  </si>
  <si>
    <t>4.8.139</t>
  </si>
  <si>
    <t>4.8.140</t>
  </si>
  <si>
    <t>4.8.141</t>
  </si>
  <si>
    <t xml:space="preserve">Проведение дератизации площади до 50 м2
</t>
  </si>
  <si>
    <t>4.8.142</t>
  </si>
  <si>
    <t xml:space="preserve">Проведение дезинсекции (борьба с тараканами) площади до 50 м2
</t>
  </si>
  <si>
    <t>4.8.143</t>
  </si>
  <si>
    <t xml:space="preserve">Проведение дезинсекции (борьба с летной мухой) площади до 50 м2
</t>
  </si>
  <si>
    <t>4.8.144</t>
  </si>
  <si>
    <t xml:space="preserve">Проведение дератизации площади от 50 до 100 м2
</t>
  </si>
  <si>
    <t>4.8.145</t>
  </si>
  <si>
    <t>4.8.146</t>
  </si>
  <si>
    <t>4.8.147</t>
  </si>
  <si>
    <t>4.8.148</t>
  </si>
  <si>
    <t>059</t>
  </si>
  <si>
    <t>га</t>
  </si>
  <si>
    <t>4.8.149</t>
  </si>
  <si>
    <t xml:space="preserve">Дератизация на незастроенной территории
</t>
  </si>
  <si>
    <t>4.8.150</t>
  </si>
  <si>
    <t xml:space="preserve">Изготовление 1 кг приманки для дератизационных обработок
</t>
  </si>
  <si>
    <t>166</t>
  </si>
  <si>
    <t>кг</t>
  </si>
  <si>
    <t>4.8.151</t>
  </si>
  <si>
    <t xml:space="preserve">Изготовление 1 литра гипохлорида натрия
</t>
  </si>
  <si>
    <t>112</t>
  </si>
  <si>
    <t>л</t>
  </si>
  <si>
    <t>4.8.152</t>
  </si>
  <si>
    <t xml:space="preserve">Проверка качества дератизации и дезинсекции
</t>
  </si>
  <si>
    <t>4.8.153</t>
  </si>
  <si>
    <t xml:space="preserve">Проведение дератизации 1 кв.м площади (более 5000 м2)
</t>
  </si>
  <si>
    <t>4.8.154</t>
  </si>
  <si>
    <t xml:space="preserve">Проведение противопедикулезхной обработки
</t>
  </si>
  <si>
    <t>4.8.155</t>
  </si>
  <si>
    <t xml:space="preserve">Дезинфекция закрытых помещений
</t>
  </si>
  <si>
    <t>4.8.156</t>
  </si>
  <si>
    <t xml:space="preserve">Дезинфекция мусорных контейнеров и площадок
</t>
  </si>
  <si>
    <t>4.8.157</t>
  </si>
  <si>
    <t>4.8.158</t>
  </si>
  <si>
    <t xml:space="preserve">Обследование объекта на наличие грызунов, насекомых и
консультация по вопросам применения дез.средств
</t>
  </si>
  <si>
    <t>4.9.101</t>
  </si>
  <si>
    <t xml:space="preserve">Определение органолептических показателей (1 показатель)
</t>
  </si>
  <si>
    <t>4.9.102</t>
  </si>
  <si>
    <t xml:space="preserve">Определение физико-химических показателей (1 показатель)
</t>
  </si>
  <si>
    <t>4.9.103</t>
  </si>
  <si>
    <t xml:space="preserve">Определение калорийности, пищевой ценности (1 проба)
</t>
  </si>
  <si>
    <t>4.9.104</t>
  </si>
  <si>
    <t xml:space="preserve">Определение бенз(а)пирена методом ВЭЖХ (1 проба)
</t>
  </si>
  <si>
    <t>4.9.105</t>
  </si>
  <si>
    <t>4.9.106</t>
  </si>
  <si>
    <t xml:space="preserve">Определение физико-химических показателей методом капилярного
электрофореза (1 показатель)
</t>
  </si>
  <si>
    <t>4.9.107</t>
  </si>
  <si>
    <t>4.9.108</t>
  </si>
  <si>
    <t>4.9.109</t>
  </si>
  <si>
    <t>4.9.110</t>
  </si>
  <si>
    <t>4.9.111</t>
  </si>
  <si>
    <t>4.9.112</t>
  </si>
  <si>
    <t>4.9.113</t>
  </si>
  <si>
    <t xml:space="preserve">Определение жирнокислотного состава методом ГХ (1 проба)
</t>
  </si>
  <si>
    <t>4.9.114</t>
  </si>
  <si>
    <t>4.9.115</t>
  </si>
  <si>
    <t>4.9.116</t>
  </si>
  <si>
    <t>4.9.117</t>
  </si>
  <si>
    <t>4.9.118</t>
  </si>
  <si>
    <t>4.9.119</t>
  </si>
  <si>
    <t>4.9.120</t>
  </si>
  <si>
    <t>4.9.121</t>
  </si>
  <si>
    <t>4.9.122</t>
  </si>
  <si>
    <t>4.9.123</t>
  </si>
  <si>
    <t xml:space="preserve">Определение анионов, катионов в воде методом ВЭЖХ (1 показатель)
</t>
  </si>
  <si>
    <t>4.9.126</t>
  </si>
  <si>
    <t xml:space="preserve">Определение аэрозолей весовым методом в воздухе
</t>
  </si>
  <si>
    <t>4.9.127</t>
  </si>
  <si>
    <t xml:space="preserve">Определение газообразных соединений газоанализатором в воздухе
</t>
  </si>
  <si>
    <t>4.9.128</t>
  </si>
  <si>
    <t xml:space="preserve">Определение неорганических соединений в воздухе
</t>
  </si>
  <si>
    <t>4.9.129</t>
  </si>
  <si>
    <t xml:space="preserve">Определение органических соединений в воздухе
</t>
  </si>
  <si>
    <t>4.9.130</t>
  </si>
  <si>
    <t xml:space="preserve">Определение ртути и свинца в смывах
</t>
  </si>
  <si>
    <t>4.9.131</t>
  </si>
  <si>
    <t xml:space="preserve">Определение ртути в воздухе АГП-01-2М (1 точка)
</t>
  </si>
  <si>
    <t>4.9.132</t>
  </si>
  <si>
    <t xml:space="preserve">Определение озона в воздухе ГА 3.02 П-Р (1 точка)
</t>
  </si>
  <si>
    <t>4.9.133</t>
  </si>
  <si>
    <t>4.9.134</t>
  </si>
  <si>
    <t xml:space="preserve">Определение рН (1 проба)
</t>
  </si>
  <si>
    <t>4.9.135</t>
  </si>
  <si>
    <t xml:space="preserve">Определение общего азота методом Кельдаля (1 проба)
</t>
  </si>
  <si>
    <t>4.9.136</t>
  </si>
  <si>
    <t>4.9.137</t>
  </si>
  <si>
    <t>4.9.138</t>
  </si>
  <si>
    <t xml:space="preserve">Определение АДВ четвертичных аммонийных соединений (ЧАС) в
дезинфицирующих средствах (1 проба)
</t>
  </si>
  <si>
    <t>5.1.101</t>
  </si>
  <si>
    <t>5.1.102</t>
  </si>
  <si>
    <t>5.1.103</t>
  </si>
  <si>
    <t>5.1.104</t>
  </si>
  <si>
    <t>5.1.105</t>
  </si>
  <si>
    <t xml:space="preserve">Отбор проб для проведения исследований
</t>
  </si>
  <si>
    <t>5.1.106</t>
  </si>
  <si>
    <t>5.1.107</t>
  </si>
  <si>
    <t>5.1.108</t>
  </si>
  <si>
    <t xml:space="preserve">Оформление направлений на исследование
</t>
  </si>
  <si>
    <t>5.1.109</t>
  </si>
  <si>
    <t>5.1.110</t>
  </si>
  <si>
    <t xml:space="preserve">Ксерокопия документа
</t>
  </si>
  <si>
    <t>920</t>
  </si>
  <si>
    <t>л. печ</t>
  </si>
  <si>
    <t>5.1.111</t>
  </si>
  <si>
    <t xml:space="preserve">Компьютерная верстка документа
</t>
  </si>
  <si>
    <t>5.1.112</t>
  </si>
  <si>
    <t xml:space="preserve">Ламинирование документа
</t>
  </si>
  <si>
    <t>6.1.101</t>
  </si>
  <si>
    <t xml:space="preserve">Гигиеническое воспитание население (лекция)
</t>
  </si>
  <si>
    <t>6.1.102</t>
  </si>
  <si>
    <t xml:space="preserve">Гигиеническое воспитание население (беседа)
</t>
  </si>
  <si>
    <t>6.1.103</t>
  </si>
  <si>
    <t>6.1.104</t>
  </si>
  <si>
    <t>6.1.105</t>
  </si>
  <si>
    <t>6.1.106</t>
  </si>
  <si>
    <t>6.1.107</t>
  </si>
  <si>
    <t xml:space="preserve">Обучение специалистов туристических фирм и турагентств
</t>
  </si>
  <si>
    <t>6.1.108</t>
  </si>
  <si>
    <t>6.1.109</t>
  </si>
  <si>
    <t>6.1.110</t>
  </si>
  <si>
    <t xml:space="preserve">Обучение специалиста на рабочем месте (8 часов)
</t>
  </si>
  <si>
    <t>6.1.111</t>
  </si>
  <si>
    <t>6.1.112</t>
  </si>
  <si>
    <t xml:space="preserve">Профессиональная гигиеническая подготовка и аттестация
</t>
  </si>
  <si>
    <t>7.1.101</t>
  </si>
  <si>
    <t>7.1.102</t>
  </si>
  <si>
    <t>7.1.103</t>
  </si>
  <si>
    <t>8.1.101</t>
  </si>
  <si>
    <t>8.1.102</t>
  </si>
  <si>
    <t>8.1.103</t>
  </si>
  <si>
    <t>I. Санитарно-эпидемиологические экспертизы, расследования, испытания, токсикологические, гигиенические и другие виды оценок в целях установления соответствия (несоответствия) проектной документации, объектов хозяйственной и иной деятельности, продукции, р</t>
  </si>
  <si>
    <t>5.1.113</t>
  </si>
  <si>
    <t>5.1.114</t>
  </si>
  <si>
    <t xml:space="preserve">Подготовка заключений по результатам лабораторных исследований (1 группа сложности)
</t>
  </si>
  <si>
    <t xml:space="preserve">Подготовка заключений по результатам лабораторных исследований (2 группа сложности0
</t>
  </si>
  <si>
    <t xml:space="preserve">Подготовка заключений по результатам лабораторных исследований (3 группа сложности)
</t>
  </si>
  <si>
    <t>797</t>
  </si>
  <si>
    <t>798</t>
  </si>
  <si>
    <t>8.1.104</t>
  </si>
  <si>
    <t>8.1.105</t>
  </si>
  <si>
    <t>8.1.107</t>
  </si>
  <si>
    <t>8.1.108</t>
  </si>
  <si>
    <t>8.1.109</t>
  </si>
  <si>
    <t>8.1.110</t>
  </si>
  <si>
    <t>8.1.111</t>
  </si>
  <si>
    <t>8.1.112</t>
  </si>
  <si>
    <t>8.1.113</t>
  </si>
  <si>
    <t>8.1.114</t>
  </si>
  <si>
    <t>8.1.115</t>
  </si>
  <si>
    <t>8.1.116</t>
  </si>
  <si>
    <t xml:space="preserve">Санитарно-гигиенические исследования (1 группа сложности услуги)
</t>
  </si>
  <si>
    <t>8.1.117</t>
  </si>
  <si>
    <t xml:space="preserve">Санитарно-гигиенические исследования (2 группа сложности услуги)
</t>
  </si>
  <si>
    <t>8.1.118</t>
  </si>
  <si>
    <t xml:space="preserve">Санитарно-гигиенические исследования (3 группа сложности услуги)
</t>
  </si>
  <si>
    <t>8.1.119</t>
  </si>
  <si>
    <t xml:space="preserve">Санитарно-гигиенические исследования (4 группа сложности услуги)
</t>
  </si>
  <si>
    <t>8.1.120</t>
  </si>
  <si>
    <t xml:space="preserve">Токсикологические исследования (1 группа сложности)
</t>
  </si>
  <si>
    <t>8.1.121</t>
  </si>
  <si>
    <t xml:space="preserve">Токсикологические исследования (2 группа сложности)
</t>
  </si>
  <si>
    <t>8.1.122</t>
  </si>
  <si>
    <t xml:space="preserve">Токсикологические исследования (3 группа сложности)
</t>
  </si>
  <si>
    <t>8.1.123</t>
  </si>
  <si>
    <t xml:space="preserve">Токсикологические исследования (4 группа сложности)
</t>
  </si>
  <si>
    <t>8.1.124</t>
  </si>
  <si>
    <t>8.1.125</t>
  </si>
  <si>
    <t>8.1.126</t>
  </si>
  <si>
    <t>8.1.127</t>
  </si>
  <si>
    <t>8.1.128</t>
  </si>
  <si>
    <t>8.1.129</t>
  </si>
  <si>
    <t xml:space="preserve">Исследования физических факторов (1 группа сложности)
</t>
  </si>
  <si>
    <t>8.1.130</t>
  </si>
  <si>
    <t xml:space="preserve">Исследования физических факторов (2 группа сложности)
</t>
  </si>
  <si>
    <t>8.1.131</t>
  </si>
  <si>
    <t xml:space="preserve">Исследования физических факторов (3 группа сложности)
</t>
  </si>
  <si>
    <t>8.1.132</t>
  </si>
  <si>
    <t xml:space="preserve">Исследования физических факторов (4 группа сложности)
</t>
  </si>
  <si>
    <t>8.1.133</t>
  </si>
  <si>
    <t xml:space="preserve">Радиологические исследования (измерения) 1 группа сложности
</t>
  </si>
  <si>
    <t>8.1.134</t>
  </si>
  <si>
    <t xml:space="preserve">Радиологические исследования (измерения) 2 группа сложности
</t>
  </si>
  <si>
    <t>8.1.135</t>
  </si>
  <si>
    <t xml:space="preserve">Радиологические исследования (измерения) 3 группа сложности
</t>
  </si>
  <si>
    <t>8.1.136</t>
  </si>
  <si>
    <t xml:space="preserve">Радиологические исследования (измерения) 4 группа сложности
</t>
  </si>
  <si>
    <t>1.1.101</t>
  </si>
  <si>
    <t>796</t>
  </si>
  <si>
    <t>шт</t>
  </si>
  <si>
    <t>1.1.102</t>
  </si>
  <si>
    <t>1.1.103</t>
  </si>
  <si>
    <t xml:space="preserve">Санитарно-эпидемиологическая экспертиза технической документации
</t>
  </si>
  <si>
    <t>1.1.104</t>
  </si>
  <si>
    <t>1.1.105</t>
  </si>
  <si>
    <t>1.1.108</t>
  </si>
  <si>
    <t>1.1.109</t>
  </si>
  <si>
    <t>1.1.110</t>
  </si>
  <si>
    <t>1.1.111</t>
  </si>
  <si>
    <t>1.1.112</t>
  </si>
  <si>
    <t>1.1.113</t>
  </si>
  <si>
    <t>4.2.213</t>
  </si>
  <si>
    <t>4.2.214</t>
  </si>
  <si>
    <t>Бактериологическое исследование воды открытых водоемов (источники водозабора, зоны реакреаций), сточных вод</t>
  </si>
  <si>
    <t>Бактериологическое исследование готовых блюд, кулинарных изделий</t>
  </si>
  <si>
    <t xml:space="preserve">                                  на платные   услуги (работы), относящиеся к основным видам деятельности и оказываемые (выполняемые) для физических и юридических лиц сверх установленного государственного задания, а также на иные платные услуги (работы) </t>
  </si>
  <si>
    <t>1.1.114</t>
  </si>
  <si>
    <t>1.1.115</t>
  </si>
  <si>
    <t>1.1.116</t>
  </si>
  <si>
    <t>1.1.117</t>
  </si>
  <si>
    <t>1.1.118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</si>
  <si>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</si>
  <si>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</si>
  <si>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</si>
  <si>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</si>
  <si>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</si>
  <si>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</si>
  <si>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</si>
  <si>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</si>
  <si>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</si>
  <si>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</si>
  <si>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 xml:space="preserve">Услуги санитарно-эпидемиологической экспертизы
</t>
  </si>
  <si>
    <t>---</t>
  </si>
  <si>
    <t>2.1.101</t>
  </si>
  <si>
    <t>2.1.102</t>
  </si>
  <si>
    <t>2.1.103</t>
  </si>
  <si>
    <t>2.1.104</t>
  </si>
  <si>
    <t>2.1.105</t>
  </si>
  <si>
    <t>2.1.106</t>
  </si>
  <si>
    <t>2.1.107</t>
  </si>
  <si>
    <t>2.1.108</t>
  </si>
  <si>
    <t xml:space="preserve">Санитарно-эпидемиологическое обследование жилого помещения
</t>
  </si>
  <si>
    <t>3.1.101</t>
  </si>
  <si>
    <t>3.1.102</t>
  </si>
  <si>
    <t>3.1.103</t>
  </si>
  <si>
    <t xml:space="preserve">Санитарно-эпидемиологическая экспертиза издательской продукции
</t>
  </si>
  <si>
    <t>3.2.101</t>
  </si>
  <si>
    <t>3.2.102</t>
  </si>
  <si>
    <t xml:space="preserve">Санитарно-эпидемиологическая экспертиза условий производства
</t>
  </si>
  <si>
    <t>3.2.103</t>
  </si>
  <si>
    <t>3.2.104</t>
  </si>
  <si>
    <t>3.2.105</t>
  </si>
  <si>
    <t>3.3.101</t>
  </si>
  <si>
    <t>3.3.102</t>
  </si>
  <si>
    <t>3.3.103</t>
  </si>
  <si>
    <t>3.3.104</t>
  </si>
  <si>
    <t>3.3.105</t>
  </si>
  <si>
    <t>3.3.106</t>
  </si>
  <si>
    <t>3.4.101</t>
  </si>
  <si>
    <t>3.4.103</t>
  </si>
  <si>
    <t>3.4.104</t>
  </si>
  <si>
    <t>3.4.105</t>
  </si>
  <si>
    <t>3.4.106</t>
  </si>
  <si>
    <t>3.4.107</t>
  </si>
  <si>
    <t>3.4.108</t>
  </si>
  <si>
    <t>3.4.109</t>
  </si>
  <si>
    <t>3.5.101</t>
  </si>
  <si>
    <t>3.5.102</t>
  </si>
  <si>
    <t>3.5.103</t>
  </si>
  <si>
    <t>3.5.104</t>
  </si>
  <si>
    <t>3.5.105</t>
  </si>
  <si>
    <t>3.5.106</t>
  </si>
  <si>
    <t>3.5.107</t>
  </si>
  <si>
    <t>3.5.108</t>
  </si>
  <si>
    <t>3.5.109</t>
  </si>
  <si>
    <t>3.5.111</t>
  </si>
  <si>
    <t>3.5.112</t>
  </si>
  <si>
    <t>3.5.113</t>
  </si>
  <si>
    <t>3.5.114</t>
  </si>
  <si>
    <t>3.6.101</t>
  </si>
  <si>
    <t>3.6.102</t>
  </si>
  <si>
    <t>3.6.103</t>
  </si>
  <si>
    <t>3.6.104</t>
  </si>
  <si>
    <t>3.6.105</t>
  </si>
  <si>
    <t>3.6.106</t>
  </si>
  <si>
    <t xml:space="preserve">Санитарно-эпидемиологическое обследование воздушных судов
</t>
  </si>
  <si>
    <t>3.6.107</t>
  </si>
  <si>
    <t>3.6.108</t>
  </si>
  <si>
    <t>3.6.109</t>
  </si>
  <si>
    <t>3.6.110</t>
  </si>
  <si>
    <t>3.6.111</t>
  </si>
  <si>
    <t>3.6.112</t>
  </si>
  <si>
    <t>3.6.113</t>
  </si>
  <si>
    <t xml:space="preserve">Подход катера ГСИ-1 к судну
</t>
  </si>
  <si>
    <t>356</t>
  </si>
  <si>
    <t>ч</t>
  </si>
  <si>
    <t>4.1.101</t>
  </si>
  <si>
    <t>642</t>
  </si>
  <si>
    <t>ед</t>
  </si>
  <si>
    <t>4.1.201</t>
  </si>
  <si>
    <t>4.1.202</t>
  </si>
  <si>
    <t xml:space="preserve">Измерение плотности потока радона с поверхности грунта
</t>
  </si>
  <si>
    <t>4.1.203</t>
  </si>
  <si>
    <t>4.1.301</t>
  </si>
  <si>
    <t>4.1.302</t>
  </si>
  <si>
    <t>4.1.303</t>
  </si>
  <si>
    <t xml:space="preserve">Определение удельной активности стронция-90 в пищевых продуктах
</t>
  </si>
  <si>
    <t>4.1.304</t>
  </si>
  <si>
    <t>4.1.305</t>
  </si>
  <si>
    <t>4.2.215</t>
  </si>
  <si>
    <t>4.2.216</t>
  </si>
  <si>
    <t>4.1.306</t>
  </si>
  <si>
    <t>4.1.307</t>
  </si>
  <si>
    <t>4.1.308</t>
  </si>
  <si>
    <t xml:space="preserve">Определение удельной активности природных радионуклидов в воде
</t>
  </si>
  <si>
    <t>4.1.309</t>
  </si>
  <si>
    <t>4.1.310</t>
  </si>
  <si>
    <t>4.1.311</t>
  </si>
  <si>
    <t xml:space="preserve">Определение удельной активности радона - 222 в воде
</t>
  </si>
  <si>
    <t>4.1.401</t>
  </si>
  <si>
    <t xml:space="preserve">Измерение плотности потоков нейтронов (1 точка)
</t>
  </si>
  <si>
    <t>4.1.402</t>
  </si>
  <si>
    <t xml:space="preserve">Измерение плотности потоков альфа-частиц (1 точка)
</t>
  </si>
  <si>
    <t>4.1.403</t>
  </si>
  <si>
    <t xml:space="preserve">Измерение плотности потоков бета-частиц (1 точка)
</t>
  </si>
  <si>
    <t>4.1.404</t>
  </si>
  <si>
    <t xml:space="preserve">Исследования ЭРОА изотопов радона на рабочих местах (1 точка)
</t>
  </si>
  <si>
    <t>4.1.405</t>
  </si>
  <si>
    <t>4.1.406</t>
  </si>
  <si>
    <t>4.1.407</t>
  </si>
  <si>
    <t>4.1.408</t>
  </si>
  <si>
    <t>1.1.129</t>
  </si>
  <si>
    <t>Санитарно-эпидемиологическая экспертиза прочих объектов</t>
  </si>
  <si>
    <t>2.1.109</t>
  </si>
  <si>
    <t>Санитарно-эпидемиологическое обследование прочих объектов</t>
  </si>
  <si>
    <t>1699,00 р,</t>
  </si>
  <si>
    <t xml:space="preserve">Госуслуги (согласно  Постановлению Правительства РФ от 06.05.2011 № 352,  в соответствии с Приказом Роспотребнадзора от 17 сентября 2012 г. № 907) </t>
  </si>
  <si>
    <t>4.1.409</t>
  </si>
  <si>
    <t>4.1.410</t>
  </si>
  <si>
    <t>4.1.411</t>
  </si>
  <si>
    <t>4.1.412</t>
  </si>
  <si>
    <t>4.1.413</t>
  </si>
  <si>
    <t>4.1.414</t>
  </si>
  <si>
    <t xml:space="preserve">Централизованный прием,кодирование, оформление протоколов лабораторных испытаний
</t>
  </si>
  <si>
    <t>4.1.415</t>
  </si>
  <si>
    <t>4.1.416</t>
  </si>
  <si>
    <t>4.1.417</t>
  </si>
  <si>
    <t>4.1.418</t>
  </si>
  <si>
    <t>792</t>
  </si>
  <si>
    <t>чел</t>
  </si>
  <si>
    <t>4.2.101</t>
  </si>
  <si>
    <t>4.2.102</t>
  </si>
  <si>
    <t xml:space="preserve">Бактериологическое исследование воды на колифаги
</t>
  </si>
  <si>
    <t>4.2.103</t>
  </si>
  <si>
    <t xml:space="preserve">Бактериологическое исследование воды на патогенную микрофлору
</t>
  </si>
  <si>
    <t>4.2.104</t>
  </si>
  <si>
    <t>4.2.105</t>
  </si>
  <si>
    <t>4.2.106</t>
  </si>
  <si>
    <t>4.2.107</t>
  </si>
  <si>
    <t>4.2.108</t>
  </si>
  <si>
    <t>4.2.109</t>
  </si>
  <si>
    <t>4.2.110</t>
  </si>
  <si>
    <t>4.2.111</t>
  </si>
  <si>
    <t>4.2.112</t>
  </si>
  <si>
    <t xml:space="preserve">Бактериологическое исследование безалкогольных напитков
</t>
  </si>
  <si>
    <t>4.2.113</t>
  </si>
  <si>
    <t xml:space="preserve">Бактериологическое исследование пищевого продукта на КМАФАнМ
</t>
  </si>
  <si>
    <t>4.2.114</t>
  </si>
  <si>
    <t xml:space="preserve">Бактериологическое исследование пищевого продукта на БГКП
</t>
  </si>
  <si>
    <t>4.2.115</t>
  </si>
  <si>
    <t>4.2.116</t>
  </si>
  <si>
    <t>4.2.117</t>
  </si>
  <si>
    <t>4.2.118</t>
  </si>
  <si>
    <t>4.2.119</t>
  </si>
  <si>
    <t>4.2.120</t>
  </si>
  <si>
    <t>4.2.121</t>
  </si>
  <si>
    <t>4.2.122</t>
  </si>
  <si>
    <t>4.2.123</t>
  </si>
  <si>
    <t xml:space="preserve">Бактериологическое исследование пищевого продукта на энтерококки
</t>
  </si>
  <si>
    <t>4.2.124</t>
  </si>
  <si>
    <t>4.2.125</t>
  </si>
  <si>
    <t>4.2.126</t>
  </si>
  <si>
    <t>4.2.127</t>
  </si>
  <si>
    <t>4.2.128</t>
  </si>
  <si>
    <t>4.2.129</t>
  </si>
  <si>
    <t>4.2.130</t>
  </si>
  <si>
    <t xml:space="preserve">Бактериологическое исследование консервов группы А
</t>
  </si>
  <si>
    <t>4.2.131</t>
  </si>
  <si>
    <t xml:space="preserve">Бактериологическое исследование консервов группы Б и В
</t>
  </si>
  <si>
    <t>4.2.132</t>
  </si>
  <si>
    <t>4.2.133</t>
  </si>
  <si>
    <t>4.2.134</t>
  </si>
  <si>
    <t>4.2.135</t>
  </si>
  <si>
    <t xml:space="preserve">Бактериологическое исследование смыва на стафилококк
</t>
  </si>
  <si>
    <t>4.2.136</t>
  </si>
  <si>
    <t xml:space="preserve">Бактериологическое исследование смыва на БГКП
</t>
  </si>
  <si>
    <t>4.2.137</t>
  </si>
  <si>
    <t xml:space="preserve">Бактериологическое исследование смыва на Pseudomonas aeruginosa
</t>
  </si>
  <si>
    <t>4.2.138</t>
  </si>
  <si>
    <t xml:space="preserve">Бактериологическое исследование смыва на дрожжи и плесени
</t>
  </si>
  <si>
    <t>4.2.139</t>
  </si>
  <si>
    <t xml:space="preserve">Бактериологическое исследование смыва на КМАФАнМ
</t>
  </si>
  <si>
    <t>4.2.140</t>
  </si>
  <si>
    <t xml:space="preserve">Бактериологическое исследование смыва на патогенную микрофлору
</t>
  </si>
  <si>
    <t>4.2.141</t>
  </si>
  <si>
    <t xml:space="preserve">Бактериологическое исследование почвы (1 проба)
</t>
  </si>
  <si>
    <t>4.2.142</t>
  </si>
  <si>
    <t>4.2.143</t>
  </si>
  <si>
    <t xml:space="preserve">Бактериологическое исследование воздуха (1 проба)
</t>
  </si>
  <si>
    <t>4.2.144</t>
  </si>
  <si>
    <t xml:space="preserve">Бактериологическое исследование воздуха холодильных камер
</t>
  </si>
  <si>
    <t>4.2.145</t>
  </si>
  <si>
    <t>4.2.146</t>
  </si>
  <si>
    <t>4.2.147</t>
  </si>
  <si>
    <t>4.2.148</t>
  </si>
  <si>
    <t>4.2.149</t>
  </si>
  <si>
    <t>4.2.150</t>
  </si>
  <si>
    <t>4.2.151</t>
  </si>
  <si>
    <t xml:space="preserve">Бактериологическое исследование лекарственных форм на E. Coli
</t>
  </si>
  <si>
    <t>4.2.152</t>
  </si>
  <si>
    <t>4.2.153</t>
  </si>
  <si>
    <t>4.2.154</t>
  </si>
  <si>
    <t>4.2.155</t>
  </si>
  <si>
    <t>4.2.156</t>
  </si>
  <si>
    <t>4.2.157</t>
  </si>
  <si>
    <t>4.2.158</t>
  </si>
  <si>
    <t>4.2.159</t>
  </si>
  <si>
    <t>4.2.160</t>
  </si>
  <si>
    <t>4.2.161</t>
  </si>
  <si>
    <t xml:space="preserve">Бактериологическое исследование упаковочной бумаги
</t>
  </si>
  <si>
    <t>4.2.162</t>
  </si>
  <si>
    <t xml:space="preserve">Бактериологический контроль питательных сред
</t>
  </si>
  <si>
    <t>4.2.163</t>
  </si>
  <si>
    <t xml:space="preserve">Исследование материала на ботулизм
</t>
  </si>
  <si>
    <t>4.2.164</t>
  </si>
  <si>
    <t xml:space="preserve">Исследование клинического материала на микрофлору
</t>
  </si>
  <si>
    <t>4.2.165</t>
  </si>
  <si>
    <t xml:space="preserve">Исследование крови на стерильность
</t>
  </si>
  <si>
    <t>4.2.166</t>
  </si>
  <si>
    <t xml:space="preserve">Исследование крови на гемокультуру
</t>
  </si>
  <si>
    <t>4.2.167</t>
  </si>
  <si>
    <t>4.2.168</t>
  </si>
  <si>
    <t xml:space="preserve">Бактериологическое исследование кала на дисбактериоз
</t>
  </si>
  <si>
    <t>4.2.169</t>
  </si>
  <si>
    <t>4.2.170</t>
  </si>
  <si>
    <t>4.2.171</t>
  </si>
  <si>
    <t xml:space="preserve">Бактериологический анализ на патогенные энтеробактерии
</t>
  </si>
  <si>
    <t>4.2.172</t>
  </si>
  <si>
    <t xml:space="preserve">Бактериологический анализ на ЭПКП
</t>
  </si>
  <si>
    <t>4.2.173</t>
  </si>
  <si>
    <t xml:space="preserve">Бактериологический анализ испражнений на УПМ
</t>
  </si>
  <si>
    <t>4.2.174</t>
  </si>
  <si>
    <t xml:space="preserve">Определение чувствительности микроорганизмов к антибиотикам
</t>
  </si>
  <si>
    <t>4.2.175</t>
  </si>
  <si>
    <t xml:space="preserve">Бактериологическое исследование на дифтерию
</t>
  </si>
  <si>
    <t>4.2.176</t>
  </si>
  <si>
    <t xml:space="preserve">Бактериологическое исследование на стафилококк (нос)
</t>
  </si>
  <si>
    <t>4.2.177</t>
  </si>
  <si>
    <t xml:space="preserve">Бактериологическое исследование на стафилококк (зев)
</t>
  </si>
  <si>
    <t>4.2.178</t>
  </si>
  <si>
    <t xml:space="preserve">Бактериологическое исследование на менингококк
</t>
  </si>
  <si>
    <t>4.2.179</t>
  </si>
  <si>
    <t>4.2.180</t>
  </si>
  <si>
    <t xml:space="preserve">Бактериологическое исследование мочи
</t>
  </si>
  <si>
    <t>4.2.181</t>
  </si>
  <si>
    <t xml:space="preserve">Исследование испражнений на ротавирусы
</t>
  </si>
  <si>
    <t>4.2.182</t>
  </si>
  <si>
    <t xml:space="preserve">Паразитологические исследования биоматериала на яйца гельминтов
</t>
  </si>
  <si>
    <t>4.2.183</t>
  </si>
  <si>
    <t xml:space="preserve">Паразитологические исследования биоматериала, на цисты лямблий
</t>
  </si>
  <si>
    <t>4.2.184</t>
  </si>
  <si>
    <t xml:space="preserve">Паразитологические исследования биоматериала (соскобы)
</t>
  </si>
  <si>
    <t>4.2.185</t>
  </si>
  <si>
    <t>4.2.186</t>
  </si>
  <si>
    <t>4.2.187</t>
  </si>
  <si>
    <t>4.2.188</t>
  </si>
  <si>
    <t>4.2.189</t>
  </si>
  <si>
    <t>4.2.190</t>
  </si>
  <si>
    <t>4.2.191</t>
  </si>
  <si>
    <t>4.2.196</t>
  </si>
  <si>
    <t>4.2.197</t>
  </si>
  <si>
    <t xml:space="preserve">Исследование биоматериала на криптоспоридиоз
</t>
  </si>
  <si>
    <t>4.2.198</t>
  </si>
  <si>
    <t xml:space="preserve">Иммуноферментный анализ на паразитозы
</t>
  </si>
  <si>
    <t>4.2.199</t>
  </si>
  <si>
    <t>4.2.200</t>
  </si>
  <si>
    <t>4.2.201</t>
  </si>
  <si>
    <t>4.2.202</t>
  </si>
  <si>
    <t>4.2.203</t>
  </si>
  <si>
    <t>4.2.204</t>
  </si>
  <si>
    <t>4.2.205</t>
  </si>
  <si>
    <t>4.2.206</t>
  </si>
  <si>
    <t>4.2.207</t>
  </si>
  <si>
    <t>4.2.208</t>
  </si>
  <si>
    <t>4.2.209</t>
  </si>
  <si>
    <t>4.2.210</t>
  </si>
  <si>
    <t xml:space="preserve">Микробиологические исследования (1 группа сложности)
</t>
  </si>
  <si>
    <t xml:space="preserve">Микробиологические исследования (2 группа сложности)
</t>
  </si>
  <si>
    <t xml:space="preserve">Микробиологические исследования (3 группа сложности)
</t>
  </si>
  <si>
    <t xml:space="preserve">Микробиологические исследования (4 группа сложности)
</t>
  </si>
  <si>
    <t xml:space="preserve">Микробиологические исследования (5 группа сложности)
</t>
  </si>
  <si>
    <t>4.2.211</t>
  </si>
  <si>
    <t>4.2.212</t>
  </si>
  <si>
    <t>4.3.101</t>
  </si>
  <si>
    <t>4.3.102</t>
  </si>
  <si>
    <t>4.3.103</t>
  </si>
  <si>
    <t>4.3.104</t>
  </si>
  <si>
    <t xml:space="preserve">Исследование на эпидемический паротит методом ИФА
</t>
  </si>
  <si>
    <t>4.3.105</t>
  </si>
  <si>
    <t xml:space="preserve">Санитарно-вирусологические исследования
</t>
  </si>
  <si>
    <t>4.3.106</t>
  </si>
  <si>
    <t xml:space="preserve">Исследование на антитела к ЦМВ методом ИФА
</t>
  </si>
  <si>
    <t>4.3.107</t>
  </si>
  <si>
    <t>4.3.108</t>
  </si>
  <si>
    <t xml:space="preserve">Определение антител к возбудителям ОРВИ (1 проба)
</t>
  </si>
  <si>
    <t>4.3.109</t>
  </si>
  <si>
    <t>4.3.110</t>
  </si>
  <si>
    <t xml:space="preserve">Исследование на антитела к ВПГ методом ИФА
</t>
  </si>
  <si>
    <t>4.3.111</t>
  </si>
  <si>
    <t xml:space="preserve">Исследование на антитела к микоплазмам методом ИФА
</t>
  </si>
  <si>
    <t>4.3.112</t>
  </si>
  <si>
    <t xml:space="preserve">Исследования на арбовирусы методом ИФА(1 исследование)
</t>
  </si>
  <si>
    <t>4.3.113</t>
  </si>
  <si>
    <t xml:space="preserve">Исследование на инфекционный мононуклеоз методом ИФА
</t>
  </si>
  <si>
    <t>4.3.114</t>
  </si>
  <si>
    <t xml:space="preserve">Исследования на корь методом ИФА
</t>
  </si>
  <si>
    <t>4.3.115</t>
  </si>
  <si>
    <t xml:space="preserve">Исследования на краснуху методом ИФА
</t>
  </si>
  <si>
    <t>4.3.116</t>
  </si>
  <si>
    <t>4.3.117</t>
  </si>
  <si>
    <t xml:space="preserve">Определение антител к риккетсиозам (1 проба)
</t>
  </si>
  <si>
    <t>4.3.118</t>
  </si>
  <si>
    <t xml:space="preserve">Определение антител к энтеровирусам методом ИФА (1 проба)
</t>
  </si>
  <si>
    <t>4.3.119</t>
  </si>
  <si>
    <t xml:space="preserve">Определения антител к полиовирусам (РН на культуре клеток)
</t>
  </si>
  <si>
    <t>4.3.120</t>
  </si>
  <si>
    <t>4.3.121</t>
  </si>
  <si>
    <t>4.3.122</t>
  </si>
  <si>
    <t xml:space="preserve">Исследования на антитела к ВИЧ методом ИФА
</t>
  </si>
  <si>
    <t>4.3.123</t>
  </si>
  <si>
    <t xml:space="preserve">Исследование на антитела к уреаплазме методом ИФА
</t>
  </si>
  <si>
    <t>4.3.124</t>
  </si>
  <si>
    <t>4.3.125</t>
  </si>
  <si>
    <t>4.3.126</t>
  </si>
  <si>
    <t>4.3.127</t>
  </si>
  <si>
    <t>4.3.128</t>
  </si>
  <si>
    <t>4.3.129</t>
  </si>
  <si>
    <t xml:space="preserve">Исследования на антитела к токсоплазме методом ИФА
</t>
  </si>
  <si>
    <t>4.3.130</t>
  </si>
  <si>
    <t xml:space="preserve">Исследования на антитела к парвовирусу
</t>
  </si>
  <si>
    <t>4.3.131</t>
  </si>
  <si>
    <t xml:space="preserve">Исследования на антитела к гельминтам (1 исследование)
</t>
  </si>
  <si>
    <t>4.4.101</t>
  </si>
  <si>
    <t>4.4.102</t>
  </si>
  <si>
    <t xml:space="preserve">Бактериологические исследования материала на иерсиниозы (1иссл.)
</t>
  </si>
  <si>
    <t>4.4.103</t>
  </si>
  <si>
    <t>4.4.104</t>
  </si>
  <si>
    <t xml:space="preserve">Бактериологические исследования материала на холеру
</t>
  </si>
  <si>
    <t>4.4.105</t>
  </si>
  <si>
    <t xml:space="preserve">Бактериологические исследования материала на легионеллез
</t>
  </si>
  <si>
    <t>4.4.106</t>
  </si>
  <si>
    <t xml:space="preserve">Серологические исследован. На бруцеллез (Хеддельсон, Райт, РПГА)
</t>
  </si>
  <si>
    <t>4.4.107</t>
  </si>
  <si>
    <t xml:space="preserve">Серологические исследования на лептоспироз
</t>
  </si>
  <si>
    <t>4.4.108</t>
  </si>
  <si>
    <t xml:space="preserve">Серологические исследования на иерсиниозы (1 исследование)
</t>
  </si>
  <si>
    <t>4.4.109</t>
  </si>
  <si>
    <t xml:space="preserve">Серологические исследования на туляремию (кровяно-капельная,РА)
</t>
  </si>
  <si>
    <t>4.4.110</t>
  </si>
  <si>
    <t xml:space="preserve">Серологическое исследование - РПГА
</t>
  </si>
  <si>
    <t>4.4.113</t>
  </si>
  <si>
    <t>4.4.114</t>
  </si>
  <si>
    <t xml:space="preserve">ПЦР диагностика вирусных инфекций ККГЛ
</t>
  </si>
  <si>
    <t>4.4.115</t>
  </si>
  <si>
    <t xml:space="preserve">ПЦР диагностика вирусных инфекций ТОРС
</t>
  </si>
  <si>
    <t>4.4.116</t>
  </si>
  <si>
    <t xml:space="preserve">ПЦР диагностика вирусных инфекций (РНК-содержащие вирусы)
</t>
  </si>
  <si>
    <t>4.4.117</t>
  </si>
  <si>
    <t xml:space="preserve">ПЦР диагностика вирусных инфекций (гепатита В)
</t>
  </si>
  <si>
    <t>4.4.118</t>
  </si>
  <si>
    <t>4.4.119</t>
  </si>
  <si>
    <t xml:space="preserve">Определение антигена Streptococcus pneumonia в моче (Binax NOW
</t>
  </si>
  <si>
    <t>4.4.120</t>
  </si>
  <si>
    <t xml:space="preserve">Количественное определение вируса гепатита С
</t>
  </si>
  <si>
    <t>4.4.121</t>
  </si>
  <si>
    <t xml:space="preserve">Количественное определение вируса гепатита В
</t>
  </si>
  <si>
    <t>4.4.122</t>
  </si>
  <si>
    <t>4.4.123</t>
  </si>
  <si>
    <t xml:space="preserve">Определение генотипа вируса HCV
</t>
  </si>
  <si>
    <t>4.4.125</t>
  </si>
  <si>
    <t>4.4.126</t>
  </si>
  <si>
    <t>4.4.127</t>
  </si>
  <si>
    <t>4.4.128</t>
  </si>
  <si>
    <t>4.4.129</t>
  </si>
  <si>
    <t>4.5.101</t>
  </si>
  <si>
    <t xml:space="preserve">Лабораторные и инструментальные исследования игрушек
</t>
  </si>
  <si>
    <t>4.5.102</t>
  </si>
  <si>
    <t>4.5.103</t>
  </si>
  <si>
    <t>4.5.104</t>
  </si>
  <si>
    <t>4.5.105</t>
  </si>
  <si>
    <t>4.5.106</t>
  </si>
  <si>
    <t>4.5.107</t>
  </si>
  <si>
    <t>4.5.108</t>
  </si>
  <si>
    <t>4.5.109</t>
  </si>
  <si>
    <t>4.5.110</t>
  </si>
  <si>
    <t>4.5.111</t>
  </si>
  <si>
    <t>4.5.112</t>
  </si>
  <si>
    <t>4.5.113</t>
  </si>
  <si>
    <t xml:space="preserve">Лабораторные и инструментальные исследования химических веществ
</t>
  </si>
  <si>
    <t>4.5.114</t>
  </si>
  <si>
    <t>4.5.115</t>
  </si>
  <si>
    <t>4.5.116</t>
  </si>
  <si>
    <t>4.5.117</t>
  </si>
  <si>
    <t>4.5.118</t>
  </si>
  <si>
    <t>4.5.119</t>
  </si>
  <si>
    <t>4.5.120</t>
  </si>
  <si>
    <t>4.5.121</t>
  </si>
  <si>
    <t>4.5.122</t>
  </si>
  <si>
    <t>4.5.123</t>
  </si>
  <si>
    <t>4.5.124</t>
  </si>
  <si>
    <t>4.5.125</t>
  </si>
  <si>
    <t>4.5.126</t>
  </si>
  <si>
    <t xml:space="preserve">Токсикологическая оценка воды, воздуха, полимерных и других
материалов определение индекса токсичности
</t>
  </si>
  <si>
    <t>4.5.127</t>
  </si>
  <si>
    <t xml:space="preserve">Токсикологическая оценка почвы (определение индекса токсичности)
</t>
  </si>
  <si>
    <t>4.5.128</t>
  </si>
  <si>
    <t>4.5.129</t>
  </si>
  <si>
    <t>4.5.130</t>
  </si>
  <si>
    <t>4.6.101</t>
  </si>
  <si>
    <t xml:space="preserve">Измерение параметров микроклимата (1 точка)
</t>
  </si>
  <si>
    <t>4.6.102</t>
  </si>
  <si>
    <t xml:space="preserve">Измерение уровней освещенности (1 точка)
</t>
  </si>
  <si>
    <t>4.6.103</t>
  </si>
  <si>
    <t xml:space="preserve">Измерение уровней шума (1 точка)
</t>
  </si>
  <si>
    <t>4.6.104</t>
  </si>
  <si>
    <t xml:space="preserve">Измерение уровней вибрации (1 точка)
</t>
  </si>
  <si>
    <t>4.6.105</t>
  </si>
  <si>
    <t xml:space="preserve">Измерение параметров ВДТ и ПЭВМ (1 точка)
</t>
  </si>
  <si>
    <t>4.6.106</t>
  </si>
  <si>
    <t xml:space="preserve">Измерение параметров ВЧ и СВЧ (1 точка)
</t>
  </si>
  <si>
    <t>4.6.107</t>
  </si>
  <si>
    <t xml:space="preserve">Измерение уровней электрического и магнитного поля (50 Гц) 1 точка
</t>
  </si>
  <si>
    <t>4.6.108</t>
  </si>
  <si>
    <t xml:space="preserve">Измерение интенсивности геомагнитного поля (1 точка)
</t>
  </si>
  <si>
    <t>4.6.109</t>
  </si>
  <si>
    <t xml:space="preserve">Измерение ионизации воздуха (1 точка)
</t>
  </si>
  <si>
    <t>4.6.110</t>
  </si>
  <si>
    <t xml:space="preserve">Измерение параметров лазерного излучения (1 точка)
</t>
  </si>
  <si>
    <t>4.7.101</t>
  </si>
  <si>
    <t xml:space="preserve">Исследование почвы на личинки, куколки синантропных мух
</t>
  </si>
  <si>
    <t>4.7.105</t>
  </si>
  <si>
    <t>4.7.106</t>
  </si>
  <si>
    <t>4.7.107</t>
  </si>
  <si>
    <t>4.7.108</t>
  </si>
  <si>
    <t>4.7.109</t>
  </si>
  <si>
    <t>4.7.110</t>
  </si>
  <si>
    <t>4.7.111</t>
  </si>
  <si>
    <t>4.7.112</t>
  </si>
  <si>
    <t>008</t>
  </si>
  <si>
    <t>км</t>
  </si>
  <si>
    <t>4.8.101</t>
  </si>
  <si>
    <t>113</t>
  </si>
  <si>
    <t>м3</t>
  </si>
  <si>
    <t>4.8.102</t>
  </si>
  <si>
    <t>4.8.103</t>
  </si>
  <si>
    <t>4.8.104</t>
  </si>
  <si>
    <t>4.8.105</t>
  </si>
  <si>
    <t xml:space="preserve">Проведение дезинсекции 1 кв.м площади (до 500 кв.м)
</t>
  </si>
  <si>
    <t>055</t>
  </si>
  <si>
    <t>м2</t>
  </si>
  <si>
    <t>4.8.106</t>
  </si>
  <si>
    <t xml:space="preserve">Проведение дератизации 1 кв.м площади (до 500 кв.м)
</t>
  </si>
  <si>
    <t>4.8.107</t>
  </si>
  <si>
    <t xml:space="preserve">Проведение дезинсекции 1 кв.м площади (более 500 м2))
</t>
  </si>
  <si>
    <t>4.8.108</t>
  </si>
  <si>
    <t>4.8.109</t>
  </si>
  <si>
    <t>4.8.110</t>
  </si>
  <si>
    <t>4.8.111</t>
  </si>
  <si>
    <t xml:space="preserve">Дезинфекция автотранспорта (1 м2 обрабатываемой поверхности)
</t>
  </si>
  <si>
    <t>Код услуги</t>
  </si>
  <si>
    <t>Наименование услуги</t>
  </si>
  <si>
    <t>Код ОКЕИ</t>
  </si>
  <si>
    <t>Ед. изм</t>
  </si>
  <si>
    <t>Цена без НДС            (в руб)</t>
  </si>
  <si>
    <t xml:space="preserve"> ПРЕЙСКУРАНТ ЦЕН</t>
  </si>
  <si>
    <t>II. Санитарно-эпидемиологическое обследование объектов с составлением акта обследования</t>
  </si>
  <si>
    <t xml:space="preserve">III. Санитарно-эпидемиологические экспертизы в целях установления соответствия (несоответствия) объектов хозяйственной и иной деятельности, работ и услуг санитарным правилам </t>
  </si>
  <si>
    <t>3.1.Гигиена детей и подростков</t>
  </si>
  <si>
    <t>3.2.Гигиена питания</t>
  </si>
  <si>
    <t>3.3  Коммунальная гигиена</t>
  </si>
  <si>
    <t>3.4  Гигиена труда</t>
  </si>
  <si>
    <t>3.5 Радиационная гигиена</t>
  </si>
  <si>
    <t>3.6.Санитарно-эпидемиологические экспертизы транспортных средств и объектов транспортной инфраструктуры, работ, услуг на соответствие санитарным правилам</t>
  </si>
  <si>
    <t>4.2.Бактериологические и паразитологические лабораторные исследования</t>
  </si>
  <si>
    <t>4.3 Вирусологические лабораторные исследования</t>
  </si>
  <si>
    <t>4.5.Токсикологческие лабораторные исследования</t>
  </si>
  <si>
    <t>4.9.Санитарно-химические лабораторные исследования</t>
  </si>
  <si>
    <t>6.1 Услуги</t>
  </si>
  <si>
    <t>5.1 Услуги</t>
  </si>
  <si>
    <t>7.1 Услуги</t>
  </si>
  <si>
    <t>4.8.112</t>
  </si>
  <si>
    <t>839</t>
  </si>
  <si>
    <t>4.8.113</t>
  </si>
  <si>
    <t>4.8.114</t>
  </si>
  <si>
    <t>4.8.115</t>
  </si>
  <si>
    <t>4.8.116</t>
  </si>
  <si>
    <t>4.8.117</t>
  </si>
  <si>
    <t>4.8.118</t>
  </si>
  <si>
    <t>4.8.119</t>
  </si>
  <si>
    <t>4.4.130</t>
  </si>
  <si>
    <t>Определение генотипа вируса гепатита В (1 исслед.)</t>
  </si>
  <si>
    <t>4.2.217</t>
  </si>
  <si>
    <t>Паразитологическое обследование на кишечные  гельминтозы и лямблиоз от 1000 и более  человек единовременно</t>
  </si>
  <si>
    <t>4.2.218</t>
  </si>
  <si>
    <t>Бактериологическое исследование воды аквапарков (общее микробное число, колиформные бактерии, колифаги, золотистый стафилококк)</t>
  </si>
  <si>
    <t>4.3.132</t>
  </si>
  <si>
    <t>Исследования на антитела к возбудителю сифилиса (МР) 1 исслед.</t>
  </si>
  <si>
    <t>4.8.121</t>
  </si>
  <si>
    <t>4.8.122</t>
  </si>
  <si>
    <t>4.8.123</t>
  </si>
  <si>
    <t xml:space="preserve">Противоклещевая обработка 1 га объекта (механизированная)
</t>
  </si>
  <si>
    <t>4.8.125</t>
  </si>
  <si>
    <t>4.8.126</t>
  </si>
  <si>
    <t>4.8.127</t>
  </si>
  <si>
    <t>4.8.128</t>
  </si>
  <si>
    <t>4.8.129</t>
  </si>
  <si>
    <t>4.8.130</t>
  </si>
  <si>
    <t>4.8.131</t>
  </si>
  <si>
    <t>4.8.132</t>
  </si>
  <si>
    <t xml:space="preserve">Заключительная дезинфекция в очагах инфекционных заболеваний
</t>
  </si>
  <si>
    <t>4.8.133</t>
  </si>
  <si>
    <t>4.8.134</t>
  </si>
  <si>
    <t>4.8.135</t>
  </si>
  <si>
    <t>4.8.136</t>
  </si>
  <si>
    <t xml:space="preserve">Учет численности клещей (1 флаг/км)
</t>
  </si>
  <si>
    <t>4.7.113</t>
  </si>
  <si>
    <t>4.7.114</t>
  </si>
  <si>
    <t>4.7.115</t>
  </si>
  <si>
    <t>Определение видовой принадлежности личинок синатропных мух</t>
  </si>
  <si>
    <t>Определение видовой принадлежности мышевидных, грызунов. мелких млекопитающих</t>
  </si>
  <si>
    <t>4.8.159</t>
  </si>
  <si>
    <t>Истребительные работы по уничтожению вредных для здоровья человека членистоногих, в.т.ч. пауков каракуртов на площади 1 га</t>
  </si>
  <si>
    <t>Санитарно-эпидемиологическая экспертиза:энтомологическая, зоологическая</t>
  </si>
  <si>
    <t>4.8.160</t>
  </si>
  <si>
    <t>Противоклещевая обработка  1 га объекта (механизированная) с учетом стоимости препарата</t>
  </si>
  <si>
    <t xml:space="preserve">Паразитологические исследования почвы (1 проба)
</t>
  </si>
  <si>
    <t>Исследование смыва на яйца гельминтов</t>
  </si>
  <si>
    <t xml:space="preserve">Исследование воды на ооцисты криптоспоридий
</t>
  </si>
  <si>
    <t xml:space="preserve">Просмотр 1 препарата крови на малярию
</t>
  </si>
  <si>
    <t xml:space="preserve">Исследование смыва на цисты патогенных кишечных простейших
</t>
  </si>
  <si>
    <t>Паразитологическое обследование на кишечные  гельминтозы и лямблиоз (от 100 лиц и более единовременно)</t>
  </si>
  <si>
    <t>4.5.131</t>
  </si>
  <si>
    <t>Определение механических показателей (1 показатель)</t>
  </si>
  <si>
    <t>643</t>
  </si>
  <si>
    <t>4.9.139</t>
  </si>
  <si>
    <t>Определение стеринов в молочной продукции ГХ методом</t>
  </si>
  <si>
    <t>Паразитологическое обследование на кишечные  гельминтозы и лямблиоз(от 11 до 30 лиц единовременно)</t>
  </si>
  <si>
    <t>Паразитологическое обследование на кишечные  гельминтозы и лямблиоз(от 31 до 50 лиц единовременно)</t>
  </si>
  <si>
    <t>Паразитологическое обследование на кишечные  гельминтозы и лямблиоз( от 51 до 100 лиц единовременно)</t>
  </si>
  <si>
    <t>385,00 р,</t>
  </si>
  <si>
    <t>46,00</t>
  </si>
  <si>
    <t xml:space="preserve">Определение чувствительности микроорганизмов к антибиотикам  (анализатор антибиотикограмм BioRad Adagio)
</t>
  </si>
  <si>
    <t>4.2.219</t>
  </si>
  <si>
    <t>4.2.220</t>
  </si>
  <si>
    <t>4.8.161</t>
  </si>
  <si>
    <t>Противоклещевая обработка  1 га объекта механизированная препаратом  на основе д.в."цепертрин"</t>
  </si>
  <si>
    <t>Исследование соскоба на яйца гельминтов</t>
  </si>
  <si>
    <t>Исследование кала на цисты лямблий</t>
  </si>
  <si>
    <t>4.2.221</t>
  </si>
  <si>
    <t>4.2.222</t>
  </si>
  <si>
    <t>4.2.223</t>
  </si>
  <si>
    <t>Бактериологическое исследование смыва на иерсинии</t>
  </si>
  <si>
    <t>Бактериологическое исследование пищевого продукта на возбудителя псевдотуберкулеза и кишечного иерсиниоза</t>
  </si>
  <si>
    <t>Цена с НДС</t>
  </si>
  <si>
    <t>4.5.132</t>
  </si>
  <si>
    <t>4.5.133</t>
  </si>
  <si>
    <t>Определение механических показателей  с использованием машины  универсальной испытательной  МТ- 12-10(1 показатель)</t>
  </si>
  <si>
    <t>определение устойчивости окраски к стирке, поту, трению, дистилированной воде, морской воде (1 образец)</t>
  </si>
  <si>
    <t>4.8.162</t>
  </si>
  <si>
    <t>Противоклещевая обработка  1 га объекта (ручная) с учетом стоимости препарата</t>
  </si>
  <si>
    <t>4.8.163</t>
  </si>
  <si>
    <t xml:space="preserve">Дезинсекция воздушного судна за 1 м2
</t>
  </si>
  <si>
    <t>Бактериологический контроль эффективности ДВУ эндоскопа для нестерильных манимуляций</t>
  </si>
  <si>
    <t>4.8.164</t>
  </si>
  <si>
    <t xml:space="preserve">Дезинсекция воздушного судна  в выходные, праздничные дни, вне рабочее время за 1 квадратный метр ( 1 м2)
</t>
  </si>
  <si>
    <t>4.2.224</t>
  </si>
  <si>
    <t>Бактериологическое исследование на листерии</t>
  </si>
  <si>
    <t xml:space="preserve">Камерная дезинфекция (1 кг)
</t>
  </si>
  <si>
    <t xml:space="preserve">Энтомологическое обследование зеленой растительности на имаго комаров
</t>
  </si>
  <si>
    <t>Федеральное бюджетное учреждение здравоохранения"Центр гигиены и эпидемиологии в Ростовской области"</t>
  </si>
  <si>
    <t>299,00</t>
  </si>
  <si>
    <t>318,00</t>
  </si>
  <si>
    <t>340,00</t>
  </si>
  <si>
    <t xml:space="preserve">Определение точек отбора проб воды, замеров физических факторов
и д (1 точка)
</t>
  </si>
  <si>
    <t>Стоимость работ (услуг) без НДС в рублях</t>
  </si>
  <si>
    <t>Цена с НДС в рублях</t>
  </si>
  <si>
    <t xml:space="preserve">Санитарно-эпидемиологическая экспертиза вида пищевой (непищевой) продукции
</t>
  </si>
  <si>
    <t xml:space="preserve">Санитарно-эпидемиологическая экспертиза изменений к технической документации, рецептуре
</t>
  </si>
  <si>
    <t xml:space="preserve">Санитарно-эпидемиологическая экспертиза проектов переоборудования, изменения технологических процессов предприятий
</t>
  </si>
  <si>
    <t xml:space="preserve">Санитарно-эпидемиологическая экспертиза проектной документации на реконстркукцию, техническое перевооружение, переоборудование транспортных средств (водных, воздушных)
</t>
  </si>
  <si>
    <t xml:space="preserve">Санитарно-эпидемиологическая экспертиза проектов размещения объекта связи, телевидения, радиовещания, ПРТО
</t>
  </si>
  <si>
    <t xml:space="preserve">Санитарно-эпидемиологическая экспертиза перепланировки жилых помещений
</t>
  </si>
  <si>
    <t xml:space="preserve">Санитарно-эпидемиологическая экспертиза перепланировки помещений общественного назначения
</t>
  </si>
  <si>
    <t xml:space="preserve">Санитарно-эпидемиологическая экспертиза проектной документации перепланировки, переоборудования, изменения технологических процессов объектов пищевой промышленности I-III классов (1 раздел)
</t>
  </si>
  <si>
    <t xml:space="preserve">Санитарно-эпидемиологическая экспертиза проектной документации перепланировки, переоборудования, изменения технологических процессов объектов пищевой промышленности IV-V классов (1 раздел)
</t>
  </si>
  <si>
    <t xml:space="preserve">Санитарно-эпидемиологическая экспертиза проектной документации перепланировки, переоборудования, изменения технологических процессов предприятий общественного питания быстрого обслуживания (1 раздел)
</t>
  </si>
  <si>
    <t xml:space="preserve">Санитарно-эпидемиологическая экспертиза проектной документации перепланировки, переоборудования предприятий торговли с общей площадью менее 1000 м2 (1 раздел)
</t>
  </si>
  <si>
    <t xml:space="preserve">Санитарно-эпидемиологическая экспертиза проектной документации перепланировки, переоборудования предприятий торговли с общей площадью 1000 м2 и более (1 раздел)
</t>
  </si>
  <si>
    <t xml:space="preserve">Санитарно-эпидемиологическая экспертиза проектной документации перепланировки, переоборудования детских дошкольных учреждений
</t>
  </si>
  <si>
    <t xml:space="preserve">Санитарно-эпидемиологическая экспертиза проектной документации перепланировки, переоборудования общеобразовательных учреждений и учреждений начального профессионального образования
</t>
  </si>
  <si>
    <t xml:space="preserve">Санитарно-эпидемиологическая экспертиза проектной документации перепланировки, переоборудования учреждений дополнительного образования художественного, естественно-научного профиля
</t>
  </si>
  <si>
    <t xml:space="preserve">Санитарно-эпидемиологическая экспертиза проектной документации перепланировки, переоборудования учреждений дополнительного образования спортивного, технического профиля и прочих типов
</t>
  </si>
  <si>
    <t xml:space="preserve">Санитарно-эпидемиологическая экспертиза проектной документации перепланировки, переоборудования высших учебных заведений
</t>
  </si>
  <si>
    <t xml:space="preserve">Санитарно-эпидемиологическая экспертиза перепланировки помещений производственного назначения общей площадью до 100м2
</t>
  </si>
  <si>
    <t xml:space="preserve">Санитарно-эпидемиологическая экспертиза перепланировки помещений производственного назначения общей площадью до 1000м2
</t>
  </si>
  <si>
    <t xml:space="preserve">Санитарно-эпидемиологическая экспертиза перепланировки помещений производственного назначения общей площадью 1000 м2 и более
</t>
  </si>
  <si>
    <t xml:space="preserve">Санитарно-эпидемиологическая экспертиза видов деятельности (1группа сложности)
</t>
  </si>
  <si>
    <t xml:space="preserve">Санитарно-эпидемиологическая экспертиза видов деятельности (2 группа сложности)
</t>
  </si>
  <si>
    <t xml:space="preserve">Санитарно-эпидемиологическая экспертиза видов деятельности (3 группа сложности)
</t>
  </si>
  <si>
    <t xml:space="preserve">Санитарно-эпидемиологическое обследование предприятий производственного назначения, в т.ч пищевой промышленности, с численностью работающих до 25 человек
</t>
  </si>
  <si>
    <t xml:space="preserve">Санитарно-эпидемиологическое обследование предприятий производственного назначения, в т.ч пищевой промышленности, с численностью работающих 25-50 человек
</t>
  </si>
  <si>
    <t xml:space="preserve">Санитарно-эпидемиологическое обследование предприятий производственного назначения, в т.ч пищевой промышленности, с численностью работающих 50-100 человек
</t>
  </si>
  <si>
    <t xml:space="preserve">Санитарно-эпидемиологическое обследование предприятий производственного назначения, в т.ч пищевой промышленности, с численностью работающих свыше 100 человек
</t>
  </si>
  <si>
    <t xml:space="preserve">Санитарно-эпидемиологическое обследование объектов, осуществляющих виды деятельности (площадь до 100 кв.м)
</t>
  </si>
  <si>
    <t xml:space="preserve">Санитарно-эпидемиологическое обследование объектов,осуществляющих виды деятельности(площадь от 101 кв.м до 200 кв.м)
</t>
  </si>
  <si>
    <t xml:space="preserve">Санитарно-эпидемиологическое обследование объектов, осуществляющих виды деятельности(площадь 201 кв.м и более)
</t>
  </si>
  <si>
    <t xml:space="preserve">Санитарно-эпидемиологическая экспертиза образовательной деятельности
</t>
  </si>
  <si>
    <t xml:space="preserve">Санитарно-эпидемиологическая экспертиза программ, методик и режимов воспитания и обучения
</t>
  </si>
  <si>
    <t xml:space="preserve">Санитарно-эпидемиологическая экспертиза вида деятельности, осуществляемого в предприятии торговли или общественного питания
</t>
  </si>
  <si>
    <t xml:space="preserve">Санитарно-эпидемиологическая экспертиза обоснования сроков годности и условий хранения пищевых продуктов
</t>
  </si>
  <si>
    <t xml:space="preserve">Санитарно-эпидемиологическая экспертиза продукции по определениям правоохранительных органов
</t>
  </si>
  <si>
    <t xml:space="preserve">Санитарно-эпидемиологическая экспертиза информации для потребителя на этикетке пищевой (непищевой) продукции
</t>
  </si>
  <si>
    <t xml:space="preserve">Санитарно-эпидемиологическая экспертиза и санитарно-эпидемиологическая оценка жилых помещений
</t>
  </si>
  <si>
    <t xml:space="preserve">Определение вредных факторов трудового процесса на объектах коммунального назначения (на 1 вид исследования)
</t>
  </si>
  <si>
    <t xml:space="preserve">Оказание консультативных услуг по разработке схемы по обращению с отходами (медицинский кабинет, аптечная организация)- на 1 адрес
</t>
  </si>
  <si>
    <t xml:space="preserve">Оказание консультативных услуг по разработке схемы по обращению с отходами (поликлиника) - на 1 адрес
</t>
  </si>
  <si>
    <t xml:space="preserve">Оказание консультативных услуг по разработке схемы по обращению с отходами (стационар) - на 1 адрес
</t>
  </si>
  <si>
    <t xml:space="preserve">Оказание консультативных услуг по разработке контингентов лиц, подлежащих периодическим медицинским осмотрам (до 10 чел.)
</t>
  </si>
  <si>
    <t xml:space="preserve">Санитарно-эпидемиологическая экспертиза предприятий по обслуживанию и использованию транспортных средств
</t>
  </si>
  <si>
    <t xml:space="preserve">Определение вредных и опасных факторов трудового процесса на объектах производственного назначения (на 1 вид исследования)
</t>
  </si>
  <si>
    <t xml:space="preserve">Оказание консультативных услуг по разработке программ производственного контроля (до 10 рабочих мест)
</t>
  </si>
  <si>
    <t xml:space="preserve">Оказание консультативных услуг по разработке программ производственного контроля (медицинский кабинет, аптечная организация)
</t>
  </si>
  <si>
    <t xml:space="preserve">Оказание консультативных услуг по разработке программ производственного контроля (поликлиника)
</t>
  </si>
  <si>
    <t xml:space="preserve">Оказание консультативных услуг по разработке программ производственного контроля (стационар)
</t>
  </si>
  <si>
    <t xml:space="preserve">Оказание консультативных услуг по разработке паспорта канцерогеноопасной организации (до 25 рабочих мест)
</t>
  </si>
  <si>
    <t xml:space="preserve">Санитарно-эпидемиологическое обследование объектов, эксплуатирующих ИИИ: 1 группа сложности
</t>
  </si>
  <si>
    <t xml:space="preserve">Радиационно-гигиеническая паспортизация организаций, эксплуатирующих источники ионизирующего излучения
</t>
  </si>
  <si>
    <t xml:space="preserve">Санитарно-эпидемиологическая экспертиза деятельности, связанной с эксплуатацией ИИИ:1 группа сложности- установок для рентгеноструктурного и рентгеноспектрального анализа
</t>
  </si>
  <si>
    <t xml:space="preserve">Санитарно-эпидемиологическая экспертиза деятельности, связанной с эксплуатацией ИИИ:2 группа сложности- приборов рентгеновских технического и технологического контроля, установок для досмотра багажа и товаров
</t>
  </si>
  <si>
    <t xml:space="preserve">Санитарно-эпидемиологическая экспертиза деятельности, связанной с эксплуатацией ИИИ:3 группа сложности- рентгеновских дефектоскопов, аппаратов рентгеновских медицинских всех типов, ускорителей электронов
</t>
  </si>
  <si>
    <t xml:space="preserve">Санитарно-эпидемиологическая экспертиза деятельности, связанной с эксплуатацией ИИИ: радиоизотопных приборов
</t>
  </si>
  <si>
    <t xml:space="preserve">Санитарно-эпидемиологическая экспертиза деятельности, связанной с эксплуатацией ИИИ: радионуклидных дефектоскопов
</t>
  </si>
  <si>
    <t xml:space="preserve">Санитарно-эпидемиологическая экспертиза деятельности, связанной с эксплуатацией ИИИ: открытых и закрытых радионуклидных источников, эксплуатируемых в медицинских учреждениях
</t>
  </si>
  <si>
    <t xml:space="preserve">Санитарно-эпидемиологическая экспертиза деятельности, связанной с эксплуатацией ИИИ: в организациях, осуществляющих деятельность по обращению с минеральным сырьем и материалами с повышенным содеожанием природных радионуклидов
</t>
  </si>
  <si>
    <t xml:space="preserve">Санитарно-эпидемиологическая экспертиза проекта объекта, эксплуатирующего ИИИ (1 источник):1 группа сложности 
</t>
  </si>
  <si>
    <t xml:space="preserve">Санитарно-эпидемиологическая экспертиза проекта объекта, эксплуатирующего ИИИ (1 источник):2 группа сложности
</t>
  </si>
  <si>
    <t xml:space="preserve">Санитарно-эпидемиологическая экспертиза проекта объекта, эксплуатирующего ИИИ (1 источник):3 группа сложности
</t>
  </si>
  <si>
    <t xml:space="preserve">Санитарно-эпидемиологическое обследование судов I группы по СанПиН
</t>
  </si>
  <si>
    <t xml:space="preserve">Санитарно-эпидемиологическое обследование судов II группы по СанПиН
</t>
  </si>
  <si>
    <t xml:space="preserve">Санитарно-эпидемиологическое обследование судовых систем питьевого водоснабжения на транспортных средствах (водный, воздушный)
</t>
  </si>
  <si>
    <t xml:space="preserve">Санитарно-эпидемиологическое обследование судов III группы по СанПиН
</t>
  </si>
  <si>
    <t xml:space="preserve">Санитарно-эпидемиологическое обследование состояния сточной и подсланевой систем судов
</t>
  </si>
  <si>
    <t xml:space="preserve">Санитарно-эпидемиологическое обследование пункта заправки судов питьевой водой (водопроводные гидранты)
</t>
  </si>
  <si>
    <t xml:space="preserve">Санитарно-эпидемиологическая экспертиза проектной документации на реконструкцию, переоборудование транспортных средств
</t>
  </si>
  <si>
    <t xml:space="preserve">Санитарно-эпидемиологическая экспертиза технологических карт по перевозке грузов
</t>
  </si>
  <si>
    <t xml:space="preserve">Санитарно-эпидемиологическая экспертиза проектной документации на строительство водных транспортных средств
</t>
  </si>
  <si>
    <t xml:space="preserve">Санитарно-эпидемиологическая экспертиза предприятий, осуществляющих пассажирские или грузовые перевозки водным транспортом
</t>
  </si>
  <si>
    <t xml:space="preserve">Разработка и выдача на суда развернутого плана противо-эпидемических мероприятий
</t>
  </si>
  <si>
    <t xml:space="preserve">Измерение мощности эквивалентной дозы гамма-излучения на земельном участке, в помещениях жилых и общественных зданий, содержащихся в металлоломе радионуклидов (1 точка)
</t>
  </si>
  <si>
    <t xml:space="preserve">Измерение ЭРОА изотопов радона мгновенных значений в воздухе помещений зданий жилищного и общественного назначения (1 точка)
</t>
  </si>
  <si>
    <t xml:space="preserve">Измерение удельной объемной активности радона в воздухе помещений зданий жилищного и общественного назначения интегральным методом (за 1 экспозиметр)
</t>
  </si>
  <si>
    <t xml:space="preserve">Определение суммарной альфа- и бета- активности радионуклидов в воде
</t>
  </si>
  <si>
    <t xml:space="preserve">Определение удельной активности стронция-90 в табаке, древесине и изделиях из нее
</t>
  </si>
  <si>
    <t xml:space="preserve">Определение удельной активности цезия-137 в пищевых продуктах, табаке, древесине и изделиях из нее, донных отложениях, иле, почве
</t>
  </si>
  <si>
    <t xml:space="preserve">Определение эффективной удельной активностив природных радионуклидов в стройматериалах, пробах почвы, грунта, донных отложениях, иле, в продукции, изтотовленной с использованием минерального сырья и материалов, содержащих природные радионуклиды
</t>
  </si>
  <si>
    <t xml:space="preserve">Определение суммарной бета-активности радионуклидов в атмосферных выпадениях
</t>
  </si>
  <si>
    <t xml:space="preserve">Определение удельной активности цезия-137 в пищевых продуктах, почве, воде, биопробах
</t>
  </si>
  <si>
    <t xml:space="preserve">Определение эффективной удельной активности природных радионуклидов, удельной активности цезия-137, стронция-90 в товарах для детей из древесины (игрушки, оборудование для детских открытых площадок и п)
</t>
  </si>
  <si>
    <t xml:space="preserve">Определение удельной активности стронция-90 в донных отложениях, иле, почве с радиохимической подготовкой проб
</t>
  </si>
  <si>
    <t xml:space="preserve">Измерение мощности эквивалентной дозы ИИ (гамма- рентген) и (или) плотности потока альфа, бета - частиц при использовании рентгеновского оборудования, аппаратов и приборов:флюорографический аппарат, РДА на 2 рабочих места
</t>
  </si>
  <si>
    <t xml:space="preserve">Измерение мощности эквивалентной дозы ИИ (гамма- рентген) и (или) плотности потока альфа, бета - частиц при использовании рентгеновского оборудования, аппаратов и приборов:стоматологический рентгеновский аппарат, ортопантомограф
</t>
  </si>
  <si>
    <t xml:space="preserve">Измерение мощности эквивалентной дозы ИИ (гамма- рентген) и (или) плотности потока альфа, бета - частиц при использовании рентгеновского оборудования, аппаратов и приборов:РДА на 3 рабочих места, компьютерный томограф
</t>
  </si>
  <si>
    <t xml:space="preserve">Измерение мощности эквивалентной дозы ИИ (гамма- рентген) и (или) плотности потока альфа, бета - частиц при использовании рентгеновского оборудования, аппаратов и приборов:передвижной (палатный) рентгеновский апппарат
</t>
  </si>
  <si>
    <t xml:space="preserve">Измерение мощности эквивалентной дозы ИИ (гамма- рентген) и (или) плотности потока альфа, бета - частиц при использовании рентгеновского оборудования, аппаратов и приборов:рентгенооперационный, ангиографический аппарат, маммограф, остеоденситометр
</t>
  </si>
  <si>
    <t xml:space="preserve">Измерение мощности эквивалентной дозы ИИ и (или) плотности потока альфа, бета - частиц при использовании рентгеновского оборудования, аппаратов и приборов:дефектоскоп (рентгеновский, радионуклидный), ускоритель электронов с энергией до 100 МэВ
</t>
  </si>
  <si>
    <t xml:space="preserve">Измерение мощности эквивалентной дозы ИИ (гамма- рентген) и (или) плотности потока альфа, бета - частиц при использовании рентгеновского оборудования, аппаратов и приборов:установки рентгеноструктурного и рентгеноспектрального анализа
</t>
  </si>
  <si>
    <t xml:space="preserve">Измерение мощности эквивалентной дозы ИИ (гамма- рентген) и (или) плотности потока альфа, бета - частиц при использовании рентгеновского оборудования, аппаратов и приборов:радиоизотопный прибор
</t>
  </si>
  <si>
    <t xml:space="preserve">Измерение мощности эквивалентной дозы ИИ (гамма- рентген) и (или) плотности потока альфа, бета - частиц при использовании рентгеновского оборудования, аппаратов и приборов:ИДУК с
ускорителями электронов с энергией до 10 МэВ
</t>
  </si>
  <si>
    <t xml:space="preserve">Измерение мощности эквивалентной дозы ИИ (гамма- рентген) и (или) плотности потока альфа, бета - частиц при использовании рентгеновского оборудования, аппаратов и приборов:рентгеновская установка для досмотра багажа и товаров
</t>
  </si>
  <si>
    <t xml:space="preserve">Измерение загрязнения рабочих поверхностей радионуклидами методом "мазка"
</t>
  </si>
  <si>
    <t xml:space="preserve">Измерение мощности эквивалентной дозы ИИ (гамма, рентгеновского, тормозного излучения и д) (1 точка)
</t>
  </si>
  <si>
    <t xml:space="preserve">Проведение контроля технических характеристик (эксплуатационных параметров) медицинского рентгендиагностического оборудования
</t>
  </si>
  <si>
    <t xml:space="preserve">Установка индивидуального дозиметра сроком на 1 месяц с целью проведения ИДК гамма и рентгеновского излучения
</t>
  </si>
  <si>
    <t>4.1. Радиологиеские лабораторные исследования</t>
  </si>
  <si>
    <t xml:space="preserve">Бактериологическое исследование питьевой воды без колифагов (централизованная, децентрализованная, с судов, минеральная вода)
</t>
  </si>
  <si>
    <t xml:space="preserve">Бактериологическое исследование воды плавательных бассейнов (колиформные бактерии, колифаги, золотистый стафилококк)
</t>
  </si>
  <si>
    <t xml:space="preserve">Бактериологическое исследование воды плавательных бассейнов, открытых водоёмов (синегнойная палочка)
</t>
  </si>
  <si>
    <t xml:space="preserve">Бактериологическое исследование воды открытых водоёмов,морей и сточных вод на стафилококки
</t>
  </si>
  <si>
    <t xml:space="preserve">Бактериологическое исследование воды открытых водоёмов,морей, сточных вод на ОКБ, ТКБ, E. coli
</t>
  </si>
  <si>
    <t xml:space="preserve">Бактериологическое исследование воды открытых водоёмов,морей и сточных вод на энтерококки
</t>
  </si>
  <si>
    <t xml:space="preserve">Бактериологическое исследование воды питьевой, расфасованной в емкости (бутилированная)
</t>
  </si>
  <si>
    <t xml:space="preserve">Бактериологическое исследование воды по определению спор сульфитредуцирующих клостридий
</t>
  </si>
  <si>
    <t xml:space="preserve">Бактериологическое исследование питьевой воды после установки доочистки
</t>
  </si>
  <si>
    <t xml:space="preserve">Бактериологическое исследование пищевого продукта на патогенные микроорганизмы, в т.ч. сальмонеллы
</t>
  </si>
  <si>
    <t xml:space="preserve">Бактериологическое исследование пищевого продукта на Staphylococcus aureus
</t>
  </si>
  <si>
    <t xml:space="preserve">Бактериологическое исследование пищевого продукта на L.мonocytogenes
</t>
  </si>
  <si>
    <t xml:space="preserve">Бактериологическое исследование пищевого продукта на Bacillus cereus
</t>
  </si>
  <si>
    <t xml:space="preserve">Бактериологическое исследование пищевого продукта на сульфитредуцирующие клостридии
</t>
  </si>
  <si>
    <t xml:space="preserve">Бактериологическое исследование пищевого продукта на бактерии рода Proteus
</t>
  </si>
  <si>
    <t xml:space="preserve">Бактериологическое исследование пищевого продукта на Escherichiacoli
</t>
  </si>
  <si>
    <t xml:space="preserve">Бактериологическое исследование пищевого продукта на определение лактобактерий
</t>
  </si>
  <si>
    <t xml:space="preserve">Бактериологическое исследование пищевого продукта на определение стафилококкового энтеротоксина
</t>
  </si>
  <si>
    <t xml:space="preserve">Бактериологическое исследование пищевого продукта на определение бифидобактерий
</t>
  </si>
  <si>
    <t xml:space="preserve">Бактериологическое исследование пищевого продукта на молочнокислые микроорганизмы (показатель порчи)
</t>
  </si>
  <si>
    <t xml:space="preserve">Бактериологическое исследование пищевого продукта на V.Parahaemolyticus
</t>
  </si>
  <si>
    <t xml:space="preserve">Бактериологическое исследование пищевого продукта на соматические клетки
</t>
  </si>
  <si>
    <t xml:space="preserve">Определение о+R[34]Cстаточного содержания хлортетрациклина в продуктах животноводства
</t>
  </si>
  <si>
    <t xml:space="preserve">Определение остаточного содержания цинкбацитрацина в продуктах животноводства
</t>
  </si>
  <si>
    <t xml:space="preserve">Определение остаточного содержания пенициллина в продуктах животноводства
</t>
  </si>
  <si>
    <t xml:space="preserve">Бактериологическое исследование парфюмерии и средств гигиены полости рта
</t>
  </si>
  <si>
    <t xml:space="preserve">Бактериологическое исследование соскоба со стен морозильных камер
</t>
  </si>
  <si>
    <t xml:space="preserve">Бактериологическое исследование по контролю стерильности шовного материала, хирургического инструментария и т.д.
</t>
  </si>
  <si>
    <t xml:space="preserve">Бактериологическое исследование контроль камерной дезинфекции (комплект из 10-ти тестов)
</t>
  </si>
  <si>
    <t xml:space="preserve">Бактериологическое исследование контроль паровых, сухожаровых стерилизаторов (комплект из 5-ти тестов)
</t>
  </si>
  <si>
    <t xml:space="preserve">Бактериологическое исследование по определению инициальной контаминации воды очищенной
</t>
  </si>
  <si>
    <t xml:space="preserve">Бактериологическое исследование воды очищенной и лекарственных форм на дрожжи, плесневые грибы
</t>
  </si>
  <si>
    <t xml:space="preserve">Бактериологическое исследование воды очищенной и лекарственных форм на семейство энтеробактерий
</t>
  </si>
  <si>
    <t xml:space="preserve">Бактериологическое исследование воды очищенной и лекарственных форм на ОМЧ
</t>
  </si>
  <si>
    <t xml:space="preserve">Бактериологическое исследование воды очищенной и лекарственных форм на золотистый стафилококк
</t>
  </si>
  <si>
    <t xml:space="preserve">Бактериологическое исследование воды очищенной и лекарственных форм на пирогенность
</t>
  </si>
  <si>
    <t xml:space="preserve">Бактериологическое исследование воды очищенной и лекарственных форм на стерильность
</t>
  </si>
  <si>
    <t xml:space="preserve">Бактериологическое исследование воды очищенной и лекарственных форм на Pseudomonas aeruginosa
</t>
  </si>
  <si>
    <t xml:space="preserve">Бактериологическое исследование лекарственных форм на сальмонеллы
</t>
  </si>
  <si>
    <t xml:space="preserve">Исследование аптечной посуды, пробок, других вспомогательных материалов
</t>
  </si>
  <si>
    <t xml:space="preserve">Бактериологическое исследование смазочно-охлаждающих технологических сред
</t>
  </si>
  <si>
    <t xml:space="preserve">Серологическое исследование (РПГА с 1 эритроцитарным диагностикумом)
</t>
  </si>
  <si>
    <t xml:space="preserve">Бактериологические исследования на стафилококк (зев) в количестве 1000 и свыше исследований
</t>
  </si>
  <si>
    <t xml:space="preserve">Бактериологические исследования на стафилококк (нос) в количестве 1000 и свыше исследований
</t>
  </si>
  <si>
    <t xml:space="preserve">Бактериологический контроль автоклавов и сухожаровых шкафов - 1 ед. оборудования (с тестами заказчика)
</t>
  </si>
  <si>
    <t xml:space="preserve">Определение эффективности дезинфицирующих средств (1 концентрация с 1 микроорганизмом)
</t>
  </si>
  <si>
    <t xml:space="preserve">Бактериологическое (или серологическое) исследование коклюш и паракоклюш
</t>
  </si>
  <si>
    <t xml:space="preserve">Вода питьевая, бассейнов, аквапарков, открытых водоемов, сточная (яйца гельминтов)
</t>
  </si>
  <si>
    <t xml:space="preserve">Вода питьевая, бассейнов, аквапарков, открытых водоемов, сточная (цисты лямблий)
</t>
  </si>
  <si>
    <t xml:space="preserve">Паразитологические исследования пищевого продукта (кроме рыбы, мяса)
</t>
  </si>
  <si>
    <t xml:space="preserve">Исследование пищевого продукта (рыба, мясо) на личинки биогельминтов
</t>
  </si>
  <si>
    <t xml:space="preserve">Автоклавирование продукции фармацевтической промышленности с истекшим сроком годности (1000 доз)
</t>
  </si>
  <si>
    <t xml:space="preserve">Бактериологическое исследование отделяемого женских половых органов
</t>
  </si>
  <si>
    <t xml:space="preserve">Бактериологические исследования на стафилококк (нос) в количестве от 10 ло 30 исследований
</t>
  </si>
  <si>
    <t xml:space="preserve">Бактериологические исследования на стафилококк (зев) в количестве от 10 ло 30 исследований
</t>
  </si>
  <si>
    <t xml:space="preserve">Бактериологические исследования на стафилококк (нос) в количестве от 31 до 50 исследований
</t>
  </si>
  <si>
    <t xml:space="preserve">Бактериологические исследования на стафилококк (зев) в количестве от 31 до 50 исследований
</t>
  </si>
  <si>
    <t xml:space="preserve">Бактериологические исследования на стафилококк (нос) в количестве от 51 до 100 исследований
</t>
  </si>
  <si>
    <t xml:space="preserve">Бактериологические исследования на стафилококк (нос) в количестве от 101 до 999 исследований
</t>
  </si>
  <si>
    <t xml:space="preserve">Бактериологические исследования на стафилококк (зев) в количестве от 51 до 100 исследований
</t>
  </si>
  <si>
    <t xml:space="preserve">Бактериологические исследования на стафилококк (зев) в количестве от 101  до 999
</t>
  </si>
  <si>
    <t xml:space="preserve">Выделение энтеровирусов, ВПГ, ЦМВ, респираторных вирусов на культуре клеток (вирусологический метод) (без идентификации)
</t>
  </si>
  <si>
    <t xml:space="preserve">Санитарно-эпидемиологическая экспертиза проектной документации перепланировки, переоборудования, изменения технологических процессов предприятий общественного питания, работающих на сырье, в том числе с реализацией продукции вне предприятия (1раздел)
</t>
  </si>
  <si>
    <t xml:space="preserve">Бактериологическое исследование пищевого продукта на дрожжи и плесени
</t>
  </si>
  <si>
    <t xml:space="preserve">Исследование материала от больных иммунофлуоресцентным методом (ОРВИ, ГЛПС
</t>
  </si>
  <si>
    <t xml:space="preserve">Идентификация энтеровирусов, ВПГ, ЦМВ, респираторных вирусов на культуре клеток (вирусологический метод)
</t>
  </si>
  <si>
    <t xml:space="preserve">Комплексное вирусологическое исследование паталого-анатомического материала
</t>
  </si>
  <si>
    <t xml:space="preserve">Исследование на антитела к хламидиям, возбудителям респираторных заболева-ний, методом ИФА
</t>
  </si>
  <si>
    <t xml:space="preserve">Исследования на маркеры вирусных гепатитов методом ИФА (1маркер)
</t>
  </si>
  <si>
    <t xml:space="preserve">ПЦР диагностика ДНК-содержащих микроорганизмов качественным методом (единичная) - 1 исследование
</t>
  </si>
  <si>
    <t xml:space="preserve">ПЦР диагностика ДНК-содержащих микроорганизмов качественным методом (комплексная) - 1 исследование
</t>
  </si>
  <si>
    <t xml:space="preserve">Исследование на антитела к хламидиям, возбудителям урогенитальных заболеваний, методом ИФА
</t>
  </si>
  <si>
    <t xml:space="preserve">ПЦР диагностика РНК-содержащих вирусов (качественный метод) - 1 исследование
</t>
  </si>
  <si>
    <t xml:space="preserve">Количественное определение антител / антигенов к возбудителям вирусных заболеваний методом ИФА (краснуха, гепатит В, корь и д)
</t>
  </si>
  <si>
    <t xml:space="preserve">Определение суммарных антител (M+G) методом ИФА к возбудителю сифилиса
</t>
  </si>
  <si>
    <t xml:space="preserve">Исследования по определению ИА (индекс авидности) антител класса G к вирусам (ВПГ, краснуха и д)
</t>
  </si>
  <si>
    <t>4.4. Лабораторные исследования по диагностике особо опасных инфекций</t>
  </si>
  <si>
    <t xml:space="preserve">Бактериологические исследования объектов внешней среды на сибирскую язву
</t>
  </si>
  <si>
    <t xml:space="preserve">Бактериологические исследования материала от людей на сибирскую язву (1 иссл.)
</t>
  </si>
  <si>
    <t xml:space="preserve">Идентификация генно-инженеро-модифицированых микроорганизмов (ГМО) растительного происхождения в пищевых продуктах методом ПЦР и ПЦР в реальном времени
</t>
  </si>
  <si>
    <t xml:space="preserve">Количественное определение генно-инженеро-модифицированых организмов (ГМО) растительного происхождения в пищевых продуктах методом ПЦР в реальном времени
</t>
  </si>
  <si>
    <t xml:space="preserve">Определение генно-инженеро-модифицированных микроорганизмов (ГММ) в пищевых продуктах методом ПЦР (1 исследование)
</t>
  </si>
  <si>
    <t xml:space="preserve">Выявление бактерий Legionella pheumophila в объектах окружающей среды (1 исследование)
</t>
  </si>
  <si>
    <t xml:space="preserve">Количественное определение бактерий Legionella pheumophila методом ПЦР в реальном времени
</t>
  </si>
  <si>
    <t xml:space="preserve">Определение растворимого антигена Legionella pneumophila серогруппы 1 в моче (Binax NOW)
</t>
  </si>
  <si>
    <t xml:space="preserve">Идентификация бактерий Legionella pheumophila в реакции слайд-агглютинации (1 исследование)
</t>
  </si>
  <si>
    <t xml:space="preserve">ПЦР исследования на бактериальные ООИ - 1 исследование (холера, сибирская язва, бруцеллез, туляремия и д)
</t>
  </si>
  <si>
    <t xml:space="preserve">Определение химических веществ методом ГХ (исследование игрушек)
</t>
  </si>
  <si>
    <t xml:space="preserve">Определение токсичных элементов методом ААС (исследование игрушек)
</t>
  </si>
  <si>
    <t xml:space="preserve">Лабораторные и инструментальные исследования материалов, контактирующих с пищевыми продуктами
</t>
  </si>
  <si>
    <t xml:space="preserve">Определение химических веществ методом ГХ (исследование материалов, контактирующих с пищевыми продуктами)
</t>
  </si>
  <si>
    <t xml:space="preserve">Определение токсичных элементов методом AAC (исследование материалов, контактирующих с пищевыми продуктами)
</t>
  </si>
  <si>
    <t xml:space="preserve">Лабораторные и инструментальные исследования стройматериалов, мебели, тканей, одежды, обуви
</t>
  </si>
  <si>
    <t xml:space="preserve">Определение химических веществ методом ГХ(исследование стройматериалов, мебели, тканей, одежды, обуви)
</t>
  </si>
  <si>
    <t xml:space="preserve">Определение токсичных элементов методом ААС (исследование стройматериалов, мебели, тканей, одежды, обуви)
</t>
  </si>
  <si>
    <t xml:space="preserve">Лабораторные и инструментальные исследования парфюмерно-косметических средств, товаров бытовой химии
</t>
  </si>
  <si>
    <t xml:space="preserve">Определение токсичных элементов методом ААС (исследование парфюмерно-косметических средств, товаров бытовой химии)
</t>
  </si>
  <si>
    <t xml:space="preserve">Определение химических веществ методом ГХ (исследование парфюмерно-косметических средств, товаров бытовой химии)
</t>
  </si>
  <si>
    <t xml:space="preserve">Определение токсичных элементов методом ААС (исследования химических веществ)
</t>
  </si>
  <si>
    <t xml:space="preserve">Определение химических веществ методом ГХ (исследования химических веществ)
</t>
  </si>
  <si>
    <t xml:space="preserve">Лабораторные и инструментальные исследования канцелярских товаров
</t>
  </si>
  <si>
    <t xml:space="preserve">Определение токсичных элементов методом ААС (исследования канцелярских товаров)
</t>
  </si>
  <si>
    <t xml:space="preserve">Определение токсичных элементов методом ГХ (исследования канцелярских товаров)
</t>
  </si>
  <si>
    <t xml:space="preserve">Лабораторные и инструментальные исследования упаковочных материалов из картона, туалетной бумаги
</t>
  </si>
  <si>
    <t xml:space="preserve">Определение токсичных элементов методом ААС (исследования упаковочных материалов из картона, туалетной бумаги)
</t>
  </si>
  <si>
    <t xml:space="preserve">Определение токсичных элементов методом ГХ (исследования упаковочных материалов из картона, туалетной бумаги)
</t>
  </si>
  <si>
    <t xml:space="preserve">Лабораторные и инструментальные исследования технологического оборудования
</t>
  </si>
  <si>
    <t xml:space="preserve">Определение химических веществ методом ГХ (исследования технологического оборудования)
</t>
  </si>
  <si>
    <t xml:space="preserve">Определение токсичных элементов методом ААС (исследования технологического оборудования)
</t>
  </si>
  <si>
    <t xml:space="preserve">Токсикологическая экспертиза химических веществ, химических смесей, композиций, парфюмерно-косметических средств, товаров бытовой химиии
</t>
  </si>
  <si>
    <t xml:space="preserve">Лабораторные и инструментальные исследования материалов, контактирующих с питьевой водой
</t>
  </si>
  <si>
    <t xml:space="preserve">Определение химических веществ методом ГХ (исследования материалов, контактирующих с питьевой водой)
</t>
  </si>
  <si>
    <t xml:space="preserve">Определение токсичных элементов методом AAC (исследование материалов, контактирующих с питьевой водой)
</t>
  </si>
  <si>
    <t>4.6. Измерения параметров физических факторов</t>
  </si>
  <si>
    <t>4.7. Энтомологиеские лабораторные исследования</t>
  </si>
  <si>
    <t xml:space="preserve">Исследования пыли жилых и производственных помещений на клещей домовой пыли
</t>
  </si>
  <si>
    <t xml:space="preserve">Определение видовой принадлежности вредителей зерновых и продовольственных запасов
</t>
  </si>
  <si>
    <t xml:space="preserve">Определение видовой принадлежности биоматериала от населения и рекомендации по профилактическим мероприятиям
</t>
  </si>
  <si>
    <t xml:space="preserve">Определение методики отбора проб при осуществлении производственного контроля в учреждениях здравоохранения,коммунальных объектах с оформлением заключения
</t>
  </si>
  <si>
    <t xml:space="preserve">Энтомологическое обследование зданий, строений, сооружений, помещений на наличие бытовых членистоногих и других насекомых
</t>
  </si>
  <si>
    <t xml:space="preserve">Исследование водной глади открытых водоемов на наличие личинок малярийных и немалярийных комаров
</t>
  </si>
  <si>
    <t>4.8. Дезинфекция, дезинсекция, дератизация</t>
  </si>
  <si>
    <t xml:space="preserve">Услуги по вопросам применения дезинфицирующих средств на различных объектах с оформлением рекомендаций
</t>
  </si>
  <si>
    <t xml:space="preserve">Дезинфекционные работы на водопроводных сетях и сооружениях водопроводных колонок
</t>
  </si>
  <si>
    <t xml:space="preserve">Дезинфекционные работы на водопроводных сетях и сооружениях резервуаров
</t>
  </si>
  <si>
    <t xml:space="preserve">Дезинфекция салона автотранспорта с обработкой мягкой обивки кабины
</t>
  </si>
  <si>
    <t xml:space="preserve">Дезинфекция автотранспорта с обработкой салона и систем вентиляции и кондиционирования
</t>
  </si>
  <si>
    <t xml:space="preserve">Дезинфекция салона автотранспорта с обработкой мягкой обивки кабины от 5 до 10 единиц
</t>
  </si>
  <si>
    <t xml:space="preserve">Дезинфекция салона автотранспорта с обработкой мягкой обивки кабины свыше 20 единиц
</t>
  </si>
  <si>
    <t xml:space="preserve">Дезинфекция салона автотранспорта с обработкой мягкой обивки кабины от 11 до 20 единиц
</t>
  </si>
  <si>
    <t xml:space="preserve">Дезинфекция автотранспорта с обработкой салона и систем вентиляции и кондиционирования от 5 до 10 единиц
</t>
  </si>
  <si>
    <t xml:space="preserve">Дезинфекция автотранспорта с обработкой салона и систем вентиляции и кондиционирования свыше 20 единиц
</t>
  </si>
  <si>
    <t xml:space="preserve">Дезинфекция автотранспорта с обработкой салона и систем вентиляции и кондиционирования от 11 до 20 единиц
</t>
  </si>
  <si>
    <t xml:space="preserve">Определение физико-химических показателей методом ТСХ (1 показатель)
</t>
  </si>
  <si>
    <t xml:space="preserve">Определение полихлорированных бифенилов (ПХБ) методом ГХ (1проба)
</t>
  </si>
  <si>
    <t xml:space="preserve">Определение физико-химических показателей люминисцентным методом (1 показатель)
</t>
  </si>
  <si>
    <t xml:space="preserve">Определение физико-химических показателей имунно-ферментнтым методом (1 показатель)
</t>
  </si>
  <si>
    <t xml:space="preserve">Пробная выпечка хлеба и определение зараженности картофельной болезнью (1 проба)
</t>
  </si>
  <si>
    <t xml:space="preserve">Определение органических соединений хромато-масспектрическим методом в поисковом режиме (1 проба)
</t>
  </si>
  <si>
    <t xml:space="preserve">Определение физико-химических показателей визуально-колометрическим методом (1 показатель)
</t>
  </si>
  <si>
    <t xml:space="preserve">Определение физико-химических показателей методом ВЭЖХ (1 показатель)
</t>
  </si>
  <si>
    <t xml:space="preserve">Определение физико-химических показателей методом инверсионной вольтамперометрии (1 показатель)
</t>
  </si>
  <si>
    <t xml:space="preserve">Определение токсичных элементов, микроэлементов методом ААС (1 показатель)
</t>
  </si>
  <si>
    <t xml:space="preserve">Определение нефтепродуктов в объектах окружающей среды (1 проба)
</t>
  </si>
  <si>
    <t xml:space="preserve">Химический анализ питьевой воды из судов гидрантов на соответствие СанПиН  (1 проба)
</t>
  </si>
  <si>
    <t xml:space="preserve">Химический анализ питьевой воды с судов на соответствие ГОСТов (1проба)
</t>
  </si>
  <si>
    <t xml:space="preserve">Химический анализ исследования сточной воды с речных и воздушных судов (БПК-5, остаточный хлор, взвешенные вещества)  (1 проба)
</t>
  </si>
  <si>
    <t xml:space="preserve">Определение органических соединений хромато-масспектрическим методом  (1 проба)
</t>
  </si>
  <si>
    <t xml:space="preserve">Определение анионов, катионов в воде методом капилярного электрофореза (1 показатель)
</t>
  </si>
  <si>
    <t xml:space="preserve">Определение физико-химических показателей методом ГХ (1 показатель)
</t>
  </si>
  <si>
    <t xml:space="preserve">Определение АДВ в хлорсодержащих дезинфицирующих средствах (1 проба)
</t>
  </si>
  <si>
    <t xml:space="preserve">Определение АДВ: перекиси водоррода, надуксусной кислоты, глутарового альдегида, NN-бис (заминопромел) доде-циламина в дезинфицирующих средствах (1 проба)
</t>
  </si>
  <si>
    <t xml:space="preserve">Консультационные услуги по вопросам санитарно-эпидемиологического благополучия населения
</t>
  </si>
  <si>
    <t xml:space="preserve">Консультационные услуги по проведению производственного контроля (1 объект)
</t>
  </si>
  <si>
    <t xml:space="preserve">Разработка информационных материалов по вопросам санитарно-эпидемиологичексого благополучия населения (1 тема)
</t>
  </si>
  <si>
    <t xml:space="preserve">Профессиональная гигиеническая подготовка и аттестация руководителей предприятий, организаций и учреждений
</t>
  </si>
  <si>
    <t xml:space="preserve">Аттестация по результатам профессиональной гигиенической подготовки
</t>
  </si>
  <si>
    <t xml:space="preserve">Оформление, выдача и учет личной медицинской книжки с выдачей бланка ЛМК
</t>
  </si>
  <si>
    <t xml:space="preserve">Оформление и учет личной медицинской книжки с выдачей бланка ЛМК по утере, замене
</t>
  </si>
  <si>
    <t xml:space="preserve"> Исследование на обнаружение яиц гельминтов по методу Като (один препарат)
</t>
  </si>
  <si>
    <t xml:space="preserve">Санитарно-эпидемиологическая экспертиза в целях выдачи свидетельства о государственной регистрации на продукцию (1 группа сложности)
</t>
  </si>
  <si>
    <t xml:space="preserve">Санитарно-эпидемиологическая экспертиза в целях выдачи свидетельства о государственной регистрации на продукцию (2 группа сложности)
</t>
  </si>
  <si>
    <t xml:space="preserve">Санитарно-эпидемиологическая экспертиза в целях выдачи свидетельства о государственной регистрации на БАД, пищевые добавки (1 группа сложности)
</t>
  </si>
  <si>
    <t xml:space="preserve">Санитарно-эпидемиологическая экспертиза в целях выдачи свидетельства о государственной регистрации на продукцию (3 группа сложности)
</t>
  </si>
  <si>
    <t xml:space="preserve">Санитарно-эпидемиологическая экспертиза в целях выдачи свидетельства о государственной регистрации на БАД, пищевые добавки (2 группа сложности)
</t>
  </si>
  <si>
    <t xml:space="preserve">Санитарно-эпидемиологическая экспертиза в целях выдачи свидетельства о государственной регистрации на БАД, пищевые добавки (3 группа сложности)
</t>
  </si>
  <si>
    <t xml:space="preserve">Санитарно-эпидемиологическая экспертиза факторов среды обитания по результатам лабораторных испытаний (1 группа сложности)
</t>
  </si>
  <si>
    <t xml:space="preserve">Санитарно-эпидемиологическая экспертиза факторов среды обитания по результатам лабораторных испытаний (3 группа сложности)
</t>
  </si>
  <si>
    <t xml:space="preserve">Санитарно-эпидемиологическая экспертиза факторов среды обитания по результатам лабораторных испытаний (2 группа сложности)
</t>
  </si>
  <si>
    <t xml:space="preserve">Санитарно-эпидемиологическая экспертиза факторов среды обитания по результатам лабораторных испытаний (4 группа сложности)
</t>
  </si>
  <si>
    <t xml:space="preserve">Санитарно-эпидемиологическая экспертиза на проектную и иную нормативную документацию (3 группа сложности) на 1 производственную площадку
</t>
  </si>
  <si>
    <t xml:space="preserve">Санитарно-эпидемиологическая экспертиза на проектную и иную нормативную документацию (2 группа сложности) на 1 производственную площадку
</t>
  </si>
  <si>
    <t xml:space="preserve">Санитарно-эпидемиологическая экспертиза на проектную и иную нормативную документацию (1 группа сложности) на 1 производственную площадку
</t>
  </si>
  <si>
    <t xml:space="preserve">Санитарно-эпидемиологическая экспертиза деятельности, связанной с эксплуатацией ИИИ: прочих объектов, эксплуатирующих ИИИ (1-2 категория)
</t>
  </si>
  <si>
    <t xml:space="preserve">  IV. Лабораторные и инструментальные исследования и измерения по заявкам граждан, индивидуальных предпринимателей и юридических лиц</t>
  </si>
  <si>
    <t xml:space="preserve">Заключительная дезинфекция в очагах кишечных инфекций бактериальной этиологии (дизентерия, энтерит, гастроэнтероколит, колит, сальмонеллез) в домашнем очаге
</t>
  </si>
  <si>
    <t xml:space="preserve">Заключительная дезинфекция в очагах туберкулезной инфекции в домашнем очаге
</t>
  </si>
  <si>
    <t xml:space="preserve">Заключительная дезинфекция в очагах микроспории в домашнем очаге
</t>
  </si>
  <si>
    <t xml:space="preserve">Проведение дезинсекции (борьба с тараканами) площади от 50 до 100 м2
</t>
  </si>
  <si>
    <t xml:space="preserve">Проведение дезинсекции (борьба с летной мухой) площади от 50 до 100 м2
</t>
  </si>
  <si>
    <t>V. Консультационные услуги,  отбор проб, кодирование. Подготовка, издание, распространение методических,нормативных, информационных и иных печатных материалов по вопросам обеспечения санитарно-эпидемиологического благополучия населения</t>
  </si>
  <si>
    <t xml:space="preserve">Разработка и выдача памяток по вопросам санитарно-эпидемиологического благополучия (1 тема)
</t>
  </si>
  <si>
    <t>VI. Гигиеническое обучение юридических и физических лиц</t>
  </si>
  <si>
    <t xml:space="preserve">Гигиеническое обучение и воспитание работников организаций по вопросам радиационной безопасности и гигиены
</t>
  </si>
  <si>
    <t xml:space="preserve">Обучение по вопросам лабораторных и инструментальных исследований (1 чел/1 рабочий день)
</t>
  </si>
  <si>
    <t xml:space="preserve">Профессиональная гигиеническая подготовка, аттестация, оформление ЛМК
</t>
  </si>
  <si>
    <t>VII. Услуги, оказываемые в соответствии с Тарифным соглашением</t>
  </si>
  <si>
    <t xml:space="preserve">Санитарно-эпидемиологическая экспертиза на проектную и иную нормативную документацию (4 группа сложности) на 1 производственную площадку
</t>
  </si>
  <si>
    <t>4.9.124</t>
  </si>
  <si>
    <t>5.2. Юридические услуги по защите прав потребителей</t>
  </si>
  <si>
    <t>5.2.101</t>
  </si>
  <si>
    <t>Юридическая устная консультация для граждан - потребителей</t>
  </si>
  <si>
    <t>5.2.102</t>
  </si>
  <si>
    <t>Юридическая устная консультация для юридических лиц</t>
  </si>
  <si>
    <t>5.2.103</t>
  </si>
  <si>
    <t>Юридическая письменная консультация для граждан - потребителей</t>
  </si>
  <si>
    <t>5.2.104</t>
  </si>
  <si>
    <t>Юридическая письменная консультация для юридических лиц</t>
  </si>
  <si>
    <t>5.2.105</t>
  </si>
  <si>
    <t xml:space="preserve">Правовой анализ документов, дача правового заключения специалиста, оценка перспектив досудебного/судебного урегулирования спора для граждан-потребителей </t>
  </si>
  <si>
    <t>5.2.106</t>
  </si>
  <si>
    <t>Правовой анализ документов, дача правового заключения специалиста, оценка перспектив досудебного/судебного урегулирования спора для юридических лиц</t>
  </si>
  <si>
    <t>5.2.107</t>
  </si>
  <si>
    <t>Составление досудебной претензии</t>
  </si>
  <si>
    <t>5.2.108</t>
  </si>
  <si>
    <t>Составление искового заявления</t>
  </si>
  <si>
    <t>5.2.109</t>
  </si>
  <si>
    <t>Составление апеляционной жалобы</t>
  </si>
  <si>
    <t>5.2.110</t>
  </si>
  <si>
    <t>Составление кассационной жалобы</t>
  </si>
  <si>
    <t>5.2.111</t>
  </si>
  <si>
    <t>Составление жалобы в контрольно-надзорные органы</t>
  </si>
  <si>
    <t>Краткий химический анализ питьевой воды (только для водных судов)</t>
  </si>
  <si>
    <t>Приложение 1 к приказуФБУЗ "ЦГ и Э в РО" №  486  от 29.12.2016  (в редакции пр.№ 178 от 27.04.2017, пр.№ 218 от 30.05.2017)</t>
  </si>
  <si>
    <t>4.8.165</t>
  </si>
  <si>
    <t>4.8.166</t>
  </si>
  <si>
    <t>4.8.167</t>
  </si>
  <si>
    <t>4,8.168</t>
  </si>
  <si>
    <t xml:space="preserve">Проведение дератизации на площади  более  1000м2                                                  (ежемесячные мероприятия) 
</t>
  </si>
  <si>
    <t xml:space="preserve">Проведение дезинсекции (борьба с тараканами) площади свыше 100 м2 (ежемесячные мероприятия)
</t>
  </si>
  <si>
    <t xml:space="preserve">Дезинфекция питьевой системы на водных судах и других объектах транспортной инфраструктуры за 1 м3 
</t>
  </si>
  <si>
    <t xml:space="preserve">Дератизация 100 м2 на водном судне
</t>
  </si>
  <si>
    <t xml:space="preserve">Дезинсекция 100 м2 на водном судне
</t>
  </si>
  <si>
    <t xml:space="preserve">Проведение дератизации 1 кв.м площади ( 500 - 5000 м2)
</t>
  </si>
  <si>
    <t xml:space="preserve">Дезинфекционная обработка транспорта для перевозки пищевых продуктов (грузоподъемностью 12-20 тонн)
</t>
  </si>
  <si>
    <t xml:space="preserve">Дезинфекционная обработка транспорта для перевозки пищевых продуктов (грузоподъемностью 8-12 тонн)
</t>
  </si>
  <si>
    <t xml:space="preserve">Дезинфекционная обработка транспорта для перевозки пищевых продуктов (грузоподъемностью 6-8 тонн)
</t>
  </si>
  <si>
    <t xml:space="preserve">Дезинфекционная обработка транспорта для перевозки пищевых продуктов (грузоподъемностью 3,5-6 тонн)
</t>
  </si>
  <si>
    <t xml:space="preserve">Дезинфекционная обработка транспорта для перевозки пищевых продуктов (грузоподъемностью 1,5-3 тонны)
</t>
  </si>
  <si>
    <t xml:space="preserve">Дезинфекционная обработка транспорта для перевозки пищевых продуктов (грузоподъемностью до 1,5 тонн)
</t>
  </si>
  <si>
    <t xml:space="preserve">Дезинфекционная обработка транспорта для перевозки пищевых продуктов (грузоподъемностью до 1 тонны)
</t>
  </si>
  <si>
    <t xml:space="preserve">Дезинфекциия питьевой системы на объектах водного и воздушного транспорта, препаратом  АКВАТАБС за 1 м3
</t>
  </si>
  <si>
    <t xml:space="preserve">Проведение дератизации площади более 100м2 (ежемесячные мероприятия)
</t>
  </si>
  <si>
    <t xml:space="preserve">Проведение дезинсекции (борьба с летной мухой) площади свыше 100 м2 (ежемесячные мероприятия0
</t>
  </si>
  <si>
    <t xml:space="preserve">Дезинсекционные услуги по борьбе с комарами летной формы в открытых стациях за 1 га
</t>
  </si>
  <si>
    <t xml:space="preserve">Дезинсекционные услуги по борьбе с комарами личиночной формы в открытых стациях за 1 га
</t>
  </si>
  <si>
    <t>Проведение дезинсекции в подвальных помещениях (разовые истребительные мероприятия) за 1 м2</t>
  </si>
  <si>
    <t>Проведение дератизации  (ежемесячные мероприятия для детских образовательных и лечебных бюджетных учреждений)</t>
  </si>
  <si>
    <t xml:space="preserve"> Проведение дезинсекции (борьба с тараканами)(ежемесячные мероприятия для детских образовательных и лечебных бюджетных учреждений0</t>
  </si>
  <si>
    <t>Проведение дезинсекции (борьба с летной мухой)  (ежемесячные мероприятия для детских образовательных  и лечебных  бюджетных учреждений</t>
  </si>
  <si>
    <t>4.7.116</t>
  </si>
  <si>
    <t>Обследование подвалов жилых зданий с целью выявления мест выплода комаров (1 м2)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</si>
</sst>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[Red]\-#,##0.00\ "/>
    <numFmt numFmtId="178" formatCode="#,##0.00_р_."/>
    <numFmt numFmtId="179" formatCode="#,##0.00&quot;р.&quot;"/>
    <numFmt numFmtId="180" formatCode="#,##0&quot;р.&quot;"/>
  </numFmts>
  <fonts count="45"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 Light"/>
      <family val="2"/>
    </font>
    <font>
      <i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64" fontId="0" fillId="0" borderId="0">
      <alignment vertical="top"/>
      <protection/>
    </xf>
    <xf numFmtId="166" fontId="0" fillId="0" borderId="0">
      <alignment vertical="top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 vertical="top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0" fontId="40" fillId="32" borderId="0" applyNumberFormat="0" applyBorder="0" applyAlignment="0" applyProtection="0"/>
  </cellStyleXfs>
  <cellXfs count="169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167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33" borderId="10" xfId="0" applyFont="1" applyFill="1" applyBorder="1" applyAlignment="1">
      <alignment vertical="center" wrapText="1"/>
    </xf>
    <xf numFmtId="0" fontId="6" fillId="0" borderId="11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vertical="top"/>
      <protection locked="0"/>
    </xf>
    <xf numFmtId="0" fontId="6" fillId="0" borderId="18" xfId="0" applyFont="1" applyBorder="1" applyAlignment="1" applyProtection="1">
      <alignment vertical="top"/>
      <protection locked="0"/>
    </xf>
    <xf numFmtId="0" fontId="6" fillId="0" borderId="19" xfId="0" applyFont="1" applyBorder="1" applyAlignment="1" applyProtection="1">
      <alignment vertical="top"/>
      <protection locked="0"/>
    </xf>
    <xf numFmtId="0" fontId="6" fillId="0" borderId="17" xfId="0" applyFont="1" applyBorder="1" applyAlignment="1" applyProtection="1">
      <alignment vertical="top"/>
      <protection locked="0"/>
    </xf>
    <xf numFmtId="0" fontId="6" fillId="0" borderId="20" xfId="0" applyFont="1" applyBorder="1" applyAlignment="1" applyProtection="1">
      <alignment vertical="top"/>
      <protection locked="0"/>
    </xf>
    <xf numFmtId="167" fontId="6" fillId="0" borderId="18" xfId="0" applyNumberFormat="1" applyFont="1" applyBorder="1" applyAlignment="1" applyProtection="1">
      <alignment vertical="top"/>
      <protection locked="0"/>
    </xf>
    <xf numFmtId="167" fontId="6" fillId="0" borderId="19" xfId="0" applyNumberFormat="1" applyFont="1" applyBorder="1" applyAlignment="1" applyProtection="1">
      <alignment vertical="top"/>
      <protection locked="0"/>
    </xf>
    <xf numFmtId="167" fontId="6" fillId="0" borderId="17" xfId="0" applyNumberFormat="1" applyFont="1" applyBorder="1" applyAlignment="1" applyProtection="1">
      <alignment vertical="top"/>
      <protection locked="0"/>
    </xf>
    <xf numFmtId="167" fontId="6" fillId="0" borderId="20" xfId="0" applyNumberFormat="1" applyFont="1" applyBorder="1" applyAlignment="1" applyProtection="1">
      <alignment vertical="top"/>
      <protection locked="0"/>
    </xf>
    <xf numFmtId="0" fontId="7" fillId="0" borderId="21" xfId="0" applyFont="1" applyBorder="1" applyAlignment="1" applyProtection="1">
      <alignment vertical="top"/>
      <protection locked="0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4" fontId="10" fillId="33" borderId="24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67" fontId="10" fillId="33" borderId="10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49" fontId="10" fillId="33" borderId="26" xfId="0" applyNumberFormat="1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167" fontId="11" fillId="33" borderId="26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67" fontId="11" fillId="34" borderId="26" xfId="0" applyNumberFormat="1" applyFont="1" applyFill="1" applyBorder="1" applyAlignment="1">
      <alignment horizontal="center" vertical="center" wrapText="1"/>
    </xf>
    <xf numFmtId="2" fontId="6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7" fontId="10" fillId="33" borderId="26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4" fontId="10" fillId="33" borderId="26" xfId="0" applyNumberFormat="1" applyFont="1" applyFill="1" applyBorder="1" applyAlignment="1">
      <alignment horizontal="center" vertical="center" wrapText="1"/>
    </xf>
    <xf numFmtId="167" fontId="10" fillId="3" borderId="26" xfId="0" applyNumberFormat="1" applyFont="1" applyFill="1" applyBorder="1" applyAlignment="1">
      <alignment horizontal="center" vertical="center" wrapText="1"/>
    </xf>
    <xf numFmtId="2" fontId="41" fillId="3" borderId="26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26" xfId="0" applyNumberFormat="1" applyFont="1" applyFill="1" applyBorder="1" applyAlignment="1">
      <alignment horizontal="center" vertical="center" wrapText="1"/>
    </xf>
    <xf numFmtId="2" fontId="6" fillId="3" borderId="26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 wrapText="1"/>
    </xf>
    <xf numFmtId="2" fontId="6" fillId="35" borderId="26" xfId="0" applyNumberFormat="1" applyFont="1" applyFill="1" applyBorder="1" applyAlignment="1" applyProtection="1">
      <alignment horizontal="center" vertical="center" wrapText="1"/>
      <protection locked="0"/>
    </xf>
    <xf numFmtId="176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8" xfId="0" applyFont="1" applyFill="1" applyBorder="1" applyAlignment="1">
      <alignment horizontal="center" vertical="center" wrapText="1"/>
    </xf>
    <xf numFmtId="167" fontId="10" fillId="33" borderId="28" xfId="0" applyNumberFormat="1" applyFont="1" applyFill="1" applyBorder="1" applyAlignment="1">
      <alignment horizontal="center" vertical="center" wrapText="1"/>
    </xf>
    <xf numFmtId="167" fontId="10" fillId="33" borderId="2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4" fontId="10" fillId="33" borderId="31" xfId="0" applyNumberFormat="1" applyFont="1" applyFill="1" applyBorder="1" applyAlignment="1">
      <alignment horizontal="center" vertical="center" wrapText="1"/>
    </xf>
    <xf numFmtId="2" fontId="6" fillId="33" borderId="31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3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distributed" wrapText="1"/>
      <protection locked="0"/>
    </xf>
    <xf numFmtId="0" fontId="0" fillId="33" borderId="0" xfId="0" applyFont="1" applyFill="1" applyAlignment="1" applyProtection="1">
      <alignment horizontal="justify" vertical="distributed" wrapText="1"/>
      <protection locked="0"/>
    </xf>
    <xf numFmtId="0" fontId="5" fillId="33" borderId="0" xfId="0" applyFont="1" applyFill="1" applyBorder="1" applyAlignment="1">
      <alignment horizontal="justify" vertical="distributed" wrapText="1"/>
    </xf>
    <xf numFmtId="0" fontId="6" fillId="33" borderId="15" xfId="0" applyFont="1" applyFill="1" applyBorder="1" applyAlignment="1" applyProtection="1">
      <alignment horizontal="justify" vertical="distributed" wrapText="1"/>
      <protection locked="0"/>
    </xf>
    <xf numFmtId="0" fontId="10" fillId="33" borderId="23" xfId="0" applyFont="1" applyFill="1" applyBorder="1" applyAlignment="1">
      <alignment horizontal="justify" vertical="distributed" wrapText="1"/>
    </xf>
    <xf numFmtId="0" fontId="10" fillId="33" borderId="26" xfId="0" applyFont="1" applyFill="1" applyBorder="1" applyAlignment="1">
      <alignment horizontal="justify" vertical="distributed" wrapText="1"/>
    </xf>
    <xf numFmtId="0" fontId="10" fillId="33" borderId="28" xfId="0" applyFont="1" applyFill="1" applyBorder="1" applyAlignment="1">
      <alignment horizontal="justify" vertical="distributed" wrapText="1"/>
    </xf>
    <xf numFmtId="0" fontId="11" fillId="33" borderId="26" xfId="0" applyFont="1" applyFill="1" applyBorder="1" applyAlignment="1">
      <alignment horizontal="justify" vertical="distributed" wrapText="1"/>
    </xf>
    <xf numFmtId="0" fontId="11" fillId="0" borderId="26" xfId="0" applyFont="1" applyFill="1" applyBorder="1" applyAlignment="1">
      <alignment horizontal="justify" vertical="distributed" wrapText="1"/>
    </xf>
    <xf numFmtId="0" fontId="10" fillId="0" borderId="26" xfId="0" applyFont="1" applyFill="1" applyBorder="1" applyAlignment="1">
      <alignment horizontal="justify" vertical="distributed" wrapText="1"/>
    </xf>
    <xf numFmtId="0" fontId="10" fillId="33" borderId="33" xfId="0" applyFont="1" applyFill="1" applyBorder="1" applyAlignment="1">
      <alignment horizontal="justify" vertical="distributed" wrapText="1"/>
    </xf>
    <xf numFmtId="0" fontId="10" fillId="33" borderId="31" xfId="0" applyFont="1" applyFill="1" applyBorder="1" applyAlignment="1">
      <alignment horizontal="justify" vertical="distributed" wrapText="1"/>
    </xf>
    <xf numFmtId="0" fontId="6" fillId="33" borderId="0" xfId="0" applyFont="1" applyFill="1" applyAlignment="1" applyProtection="1">
      <alignment horizontal="justify" vertical="distributed" wrapText="1"/>
      <protection locked="0"/>
    </xf>
    <xf numFmtId="0" fontId="0" fillId="0" borderId="0" xfId="0" applyFont="1" applyAlignment="1" applyProtection="1">
      <alignment horizontal="justify" vertical="distributed" wrapText="1"/>
      <protection locked="0"/>
    </xf>
    <xf numFmtId="2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34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0" xfId="0" applyNumberFormat="1" applyFont="1" applyFill="1" applyAlignment="1" applyProtection="1">
      <alignment horizontal="center" vertical="center"/>
      <protection locked="0"/>
    </xf>
    <xf numFmtId="2" fontId="7" fillId="33" borderId="35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36" xfId="0" applyNumberFormat="1" applyFont="1" applyFill="1" applyBorder="1" applyAlignment="1" applyProtection="1">
      <alignment horizontal="center" vertical="center"/>
      <protection locked="0"/>
    </xf>
    <xf numFmtId="2" fontId="6" fillId="33" borderId="37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0" xfId="0" applyNumberFormat="1" applyFont="1" applyFill="1" applyAlignment="1" applyProtection="1">
      <alignment horizontal="center" vertical="center" wrapText="1"/>
      <protection locked="0"/>
    </xf>
    <xf numFmtId="0" fontId="10" fillId="33" borderId="38" xfId="0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 applyProtection="1">
      <alignment horizontal="center" vertical="center" wrapText="1"/>
      <protection locked="0"/>
    </xf>
    <xf numFmtId="2" fontId="10" fillId="33" borderId="38" xfId="0" applyNumberFormat="1" applyFont="1" applyFill="1" applyBorder="1" applyAlignment="1">
      <alignment horizontal="center" vertical="center" wrapText="1"/>
    </xf>
    <xf numFmtId="4" fontId="10" fillId="0" borderId="38" xfId="0" applyNumberFormat="1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justify" vertical="distributed" wrapText="1"/>
    </xf>
    <xf numFmtId="0" fontId="2" fillId="35" borderId="38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2" fontId="6" fillId="35" borderId="38" xfId="0" applyNumberFormat="1" applyFont="1" applyFill="1" applyBorder="1" applyAlignment="1" applyProtection="1">
      <alignment horizontal="center" vertical="center" wrapText="1"/>
      <protection locked="0"/>
    </xf>
    <xf numFmtId="2" fontId="10" fillId="35" borderId="38" xfId="0" applyNumberFormat="1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justify" vertical="distributed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6" fillId="35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25" xfId="0" applyFont="1" applyFill="1" applyBorder="1" applyAlignment="1">
      <alignment horizontal="center" vertical="center" wrapText="1"/>
    </xf>
    <xf numFmtId="167" fontId="10" fillId="35" borderId="26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 applyProtection="1">
      <alignment vertical="top"/>
      <protection locked="0"/>
    </xf>
    <xf numFmtId="2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2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2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0" fillId="33" borderId="38" xfId="0" applyFont="1" applyFill="1" applyBorder="1" applyAlignment="1">
      <alignment horizontal="justify" vertical="distributed" wrapText="1"/>
    </xf>
    <xf numFmtId="167" fontId="10" fillId="33" borderId="38" xfId="0" applyNumberFormat="1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41" fillId="35" borderId="26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justify" vertical="distributed" wrapText="1"/>
    </xf>
    <xf numFmtId="0" fontId="41" fillId="33" borderId="26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justify" vertical="distributed" wrapText="1"/>
    </xf>
    <xf numFmtId="0" fontId="10" fillId="36" borderId="26" xfId="0" applyFont="1" applyFill="1" applyBorder="1" applyAlignment="1">
      <alignment horizontal="center" vertical="center" wrapText="1"/>
    </xf>
    <xf numFmtId="0" fontId="41" fillId="35" borderId="26" xfId="0" applyFont="1" applyFill="1" applyBorder="1" applyAlignment="1">
      <alignment horizontal="justify" vertical="distributed" wrapText="1"/>
    </xf>
    <xf numFmtId="0" fontId="43" fillId="35" borderId="39" xfId="0" applyFont="1" applyFill="1" applyBorder="1" applyAlignment="1">
      <alignment vertical="distributed" wrapText="1"/>
    </xf>
    <xf numFmtId="49" fontId="41" fillId="35" borderId="26" xfId="0" applyNumberFormat="1" applyFont="1" applyFill="1" applyBorder="1" applyAlignment="1">
      <alignment horizontal="center" vertical="center" wrapText="1"/>
    </xf>
    <xf numFmtId="2" fontId="41" fillId="0" borderId="26" xfId="0" applyNumberFormat="1" applyFont="1" applyBorder="1" applyAlignment="1" applyProtection="1">
      <alignment vertical="top"/>
      <protection locked="0"/>
    </xf>
    <xf numFmtId="2" fontId="6" fillId="0" borderId="26" xfId="0" applyNumberFormat="1" applyFont="1" applyBorder="1" applyAlignment="1" applyProtection="1">
      <alignment vertical="top"/>
      <protection locked="0"/>
    </xf>
    <xf numFmtId="2" fontId="6" fillId="36" borderId="26" xfId="0" applyNumberFormat="1" applyFont="1" applyFill="1" applyBorder="1" applyAlignment="1" applyProtection="1">
      <alignment vertical="top"/>
      <protection locked="0"/>
    </xf>
    <xf numFmtId="1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13" borderId="25" xfId="0" applyFont="1" applyFill="1" applyBorder="1" applyAlignment="1">
      <alignment horizontal="center" vertical="center" wrapText="1"/>
    </xf>
    <xf numFmtId="0" fontId="10" fillId="13" borderId="26" xfId="0" applyFont="1" applyFill="1" applyBorder="1" applyAlignment="1">
      <alignment horizontal="justify" vertical="distributed" wrapText="1"/>
    </xf>
    <xf numFmtId="0" fontId="2" fillId="33" borderId="10" xfId="0" applyFont="1" applyFill="1" applyBorder="1" applyAlignment="1">
      <alignment horizontal="center" vertical="center" wrapText="1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49" fontId="9" fillId="33" borderId="41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 applyProtection="1">
      <alignment horizontal="center" wrapText="1"/>
      <protection locked="0"/>
    </xf>
    <xf numFmtId="0" fontId="12" fillId="0" borderId="43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2"/>
  <sheetViews>
    <sheetView tabSelected="1" showOutlineSymbols="0" view="pageLayout" zoomScale="90" zoomScaleNormal="70" zoomScalePageLayoutView="90" workbookViewId="0" topLeftCell="A1">
      <selection activeCell="A17" sqref="A17:I17"/>
    </sheetView>
  </sheetViews>
  <sheetFormatPr defaultColWidth="6.8515625" defaultRowHeight="12.75"/>
  <cols>
    <col min="1" max="1" width="10.140625" style="11" customWidth="1"/>
    <col min="2" max="2" width="87.00390625" style="95" customWidth="1"/>
    <col min="3" max="3" width="8.57421875" style="11" customWidth="1"/>
    <col min="4" max="4" width="5.8515625" style="11" customWidth="1"/>
    <col min="5" max="5" width="0.71875" style="11" hidden="1" customWidth="1"/>
    <col min="6" max="6" width="0.13671875" style="11" hidden="1" customWidth="1"/>
    <col min="7" max="7" width="14.421875" style="11" hidden="1" customWidth="1"/>
    <col min="8" max="8" width="14.421875" style="11" customWidth="1"/>
    <col min="9" max="10" width="18.28125" style="99" customWidth="1"/>
    <col min="11" max="11" width="10.7109375" style="1" bestFit="1" customWidth="1"/>
    <col min="12" max="16384" width="6.8515625" style="1" customWidth="1"/>
  </cols>
  <sheetData>
    <row r="1" spans="1:6" ht="15.75">
      <c r="A1" s="9"/>
      <c r="B1" s="82"/>
      <c r="C1" s="9"/>
      <c r="D1" s="9"/>
      <c r="E1" s="9"/>
      <c r="F1" s="9"/>
    </row>
    <row r="2" spans="1:6" ht="15.75">
      <c r="A2" s="9"/>
      <c r="B2" s="82"/>
      <c r="C2" s="9"/>
      <c r="D2" s="9"/>
      <c r="E2" s="9"/>
      <c r="F2" s="9"/>
    </row>
    <row r="3" spans="1:6" ht="12.75">
      <c r="A3" s="9"/>
      <c r="B3" s="83"/>
      <c r="C3" s="9"/>
      <c r="D3" s="9"/>
      <c r="E3" s="9"/>
      <c r="F3" s="9"/>
    </row>
    <row r="4" spans="1:6" ht="24.75" customHeight="1">
      <c r="A4" s="161" t="s">
        <v>1104</v>
      </c>
      <c r="B4" s="161"/>
      <c r="C4" s="161"/>
      <c r="D4" s="161"/>
      <c r="E4" s="9"/>
      <c r="F4" s="9"/>
    </row>
    <row r="5" spans="1:17" ht="30.75" customHeight="1">
      <c r="A5" s="161"/>
      <c r="B5" s="161"/>
      <c r="C5" s="161"/>
      <c r="D5" s="161"/>
      <c r="E5" s="9"/>
      <c r="F5" s="9"/>
      <c r="I5" s="162"/>
      <c r="J5" s="162"/>
      <c r="K5" s="162"/>
      <c r="L5" s="162"/>
      <c r="M5" s="162"/>
      <c r="N5" s="162"/>
      <c r="O5" s="162"/>
      <c r="P5" s="162"/>
      <c r="Q5" s="162"/>
    </row>
    <row r="6" spans="1:6" ht="12.75" customHeight="1">
      <c r="A6" s="10"/>
      <c r="B6" s="84"/>
      <c r="C6" s="10"/>
      <c r="D6" s="10"/>
      <c r="E6" s="9"/>
      <c r="F6" s="9"/>
    </row>
    <row r="7" spans="1:6" ht="12.75" customHeight="1">
      <c r="A7" s="10"/>
      <c r="B7" s="84"/>
      <c r="C7" s="10"/>
      <c r="D7" s="10"/>
      <c r="E7" s="9"/>
      <c r="F7" s="9"/>
    </row>
    <row r="8" spans="1:6" ht="12.75" customHeight="1">
      <c r="A8" s="9"/>
      <c r="B8" s="163" t="s">
        <v>681</v>
      </c>
      <c r="C8" s="163"/>
      <c r="D8" s="163"/>
      <c r="E8" s="163"/>
      <c r="F8" s="9"/>
    </row>
    <row r="9" spans="1:6" ht="12.75" customHeight="1">
      <c r="A9" s="9"/>
      <c r="B9" s="83"/>
      <c r="C9" s="9"/>
      <c r="D9" s="9"/>
      <c r="E9" s="9"/>
      <c r="F9" s="9"/>
    </row>
    <row r="10" spans="1:6" ht="76.5" customHeight="1">
      <c r="A10" s="9"/>
      <c r="B10" s="164" t="s">
        <v>212</v>
      </c>
      <c r="C10" s="164"/>
      <c r="D10" s="164"/>
      <c r="E10" s="9"/>
      <c r="F10" s="9"/>
    </row>
    <row r="11" spans="1:6" ht="12.75" customHeight="1">
      <c r="A11" s="9"/>
      <c r="B11" s="83"/>
      <c r="C11" s="9"/>
      <c r="D11" s="9"/>
      <c r="E11" s="9"/>
      <c r="F11" s="9"/>
    </row>
    <row r="12" spans="1:8" ht="30.75" customHeight="1">
      <c r="A12" s="165" t="s">
        <v>786</v>
      </c>
      <c r="B12" s="165"/>
      <c r="C12" s="165"/>
      <c r="D12" s="165"/>
      <c r="E12" s="165"/>
      <c r="F12" s="165"/>
      <c r="G12" s="165"/>
      <c r="H12" s="121"/>
    </row>
    <row r="13" spans="1:6" ht="12.75" customHeight="1">
      <c r="A13" s="9"/>
      <c r="B13" s="83"/>
      <c r="C13" s="9"/>
      <c r="D13" s="9"/>
      <c r="E13" s="9"/>
      <c r="F13" s="9"/>
    </row>
    <row r="14" spans="1:6" ht="13.5" thickBot="1">
      <c r="A14" s="9"/>
      <c r="B14" s="83"/>
      <c r="C14" s="9"/>
      <c r="D14" s="9"/>
      <c r="E14" s="9"/>
      <c r="F14" s="9"/>
    </row>
    <row r="15" spans="1:10" s="8" customFormat="1" ht="88.5" customHeight="1" thickBot="1" thickTop="1">
      <c r="A15" s="14" t="s">
        <v>676</v>
      </c>
      <c r="B15" s="14" t="s">
        <v>677</v>
      </c>
      <c r="C15" s="14" t="s">
        <v>678</v>
      </c>
      <c r="D15" s="15" t="s">
        <v>679</v>
      </c>
      <c r="E15" s="13" t="s">
        <v>680</v>
      </c>
      <c r="F15" s="13" t="s">
        <v>770</v>
      </c>
      <c r="G15" s="14" t="s">
        <v>791</v>
      </c>
      <c r="H15" s="14" t="s">
        <v>791</v>
      </c>
      <c r="I15" s="100" t="s">
        <v>792</v>
      </c>
      <c r="J15" s="123"/>
    </row>
    <row r="16" spans="1:10" s="2" customFormat="1" ht="2.25" customHeight="1" thickBot="1" thickTop="1">
      <c r="A16" s="16"/>
      <c r="B16" s="85"/>
      <c r="C16" s="16"/>
      <c r="D16" s="16"/>
      <c r="E16" s="17"/>
      <c r="F16" s="16"/>
      <c r="G16" s="18"/>
      <c r="H16" s="18"/>
      <c r="I16" s="101"/>
      <c r="J16" s="124"/>
    </row>
    <row r="17" spans="1:22" s="7" customFormat="1" ht="69" customHeight="1" thickBot="1" thickTop="1">
      <c r="A17" s="166" t="s">
        <v>138</v>
      </c>
      <c r="B17" s="167"/>
      <c r="C17" s="167"/>
      <c r="D17" s="167"/>
      <c r="E17" s="167"/>
      <c r="F17" s="167"/>
      <c r="G17" s="167"/>
      <c r="H17" s="167"/>
      <c r="I17" s="168"/>
      <c r="J17" s="125"/>
      <c r="O17" s="28"/>
      <c r="P17" s="28"/>
      <c r="Q17" s="28"/>
      <c r="R17" s="28"/>
      <c r="S17" s="28"/>
      <c r="V17" s="19"/>
    </row>
    <row r="18" spans="1:13" s="2" customFormat="1" ht="39" customHeight="1" thickTop="1">
      <c r="A18" s="29" t="s">
        <v>194</v>
      </c>
      <c r="B18" s="86" t="s">
        <v>795</v>
      </c>
      <c r="C18" s="30" t="s">
        <v>195</v>
      </c>
      <c r="D18" s="30" t="s">
        <v>196</v>
      </c>
      <c r="E18" s="31">
        <v>20285</v>
      </c>
      <c r="F18" s="32">
        <f>E18*1.18</f>
        <v>23936.3</v>
      </c>
      <c r="G18" s="31">
        <v>20285</v>
      </c>
      <c r="H18" s="31">
        <f>I18/118*100</f>
        <v>20284.745762711864</v>
      </c>
      <c r="I18" s="102">
        <f>ROUND(G18*1.18,0)</f>
        <v>23936</v>
      </c>
      <c r="J18" s="126"/>
      <c r="M18" s="6"/>
    </row>
    <row r="19" spans="1:10" s="2" customFormat="1" ht="54" customHeight="1">
      <c r="A19" s="33" t="s">
        <v>197</v>
      </c>
      <c r="B19" s="87" t="s">
        <v>796</v>
      </c>
      <c r="C19" s="34" t="s">
        <v>195</v>
      </c>
      <c r="D19" s="34" t="s">
        <v>196</v>
      </c>
      <c r="E19" s="35">
        <v>12245</v>
      </c>
      <c r="F19" s="36">
        <f aca="true" t="shared" si="0" ref="F19:F81">E19*1.18</f>
        <v>14449.099999999999</v>
      </c>
      <c r="G19" s="37">
        <v>12245</v>
      </c>
      <c r="H19" s="31">
        <f>I19/118*100</f>
        <v>12244.915254237289</v>
      </c>
      <c r="I19" s="102">
        <f>ROUND(G19*1.18,0)</f>
        <v>14449</v>
      </c>
      <c r="J19" s="126"/>
    </row>
    <row r="20" spans="1:10" s="2" customFormat="1" ht="24" customHeight="1">
      <c r="A20" s="33" t="s">
        <v>198</v>
      </c>
      <c r="B20" s="87" t="s">
        <v>199</v>
      </c>
      <c r="C20" s="34" t="s">
        <v>195</v>
      </c>
      <c r="D20" s="34" t="s">
        <v>196</v>
      </c>
      <c r="E20" s="35">
        <v>4575</v>
      </c>
      <c r="F20" s="36">
        <f t="shared" si="0"/>
        <v>5398.5</v>
      </c>
      <c r="G20" s="37">
        <v>4575</v>
      </c>
      <c r="H20" s="31">
        <f aca="true" t="shared" si="1" ref="H20:H44">I20/118*100</f>
        <v>4575.423728813559</v>
      </c>
      <c r="I20" s="102">
        <f aca="true" t="shared" si="2" ref="I20:I42">ROUND(G20*1.18,0)</f>
        <v>5399</v>
      </c>
      <c r="J20" s="126"/>
    </row>
    <row r="21" spans="1:10" s="2" customFormat="1" ht="36" customHeight="1">
      <c r="A21" s="33" t="s">
        <v>200</v>
      </c>
      <c r="B21" s="87" t="s">
        <v>794</v>
      </c>
      <c r="C21" s="34" t="s">
        <v>195</v>
      </c>
      <c r="D21" s="34" t="s">
        <v>196</v>
      </c>
      <c r="E21" s="35">
        <v>2056</v>
      </c>
      <c r="F21" s="36">
        <f t="shared" si="0"/>
        <v>2426.08</v>
      </c>
      <c r="G21" s="37">
        <v>2056</v>
      </c>
      <c r="H21" s="31">
        <f t="shared" si="1"/>
        <v>2055.9322033898306</v>
      </c>
      <c r="I21" s="102">
        <f t="shared" si="2"/>
        <v>2426</v>
      </c>
      <c r="J21" s="126"/>
    </row>
    <row r="22" spans="1:10" s="2" customFormat="1" ht="32.25" customHeight="1">
      <c r="A22" s="33" t="s">
        <v>201</v>
      </c>
      <c r="B22" s="87" t="s">
        <v>793</v>
      </c>
      <c r="C22" s="34" t="s">
        <v>195</v>
      </c>
      <c r="D22" s="34" t="s">
        <v>196</v>
      </c>
      <c r="E22" s="35">
        <v>3259</v>
      </c>
      <c r="F22" s="36">
        <f t="shared" si="0"/>
        <v>3845.62</v>
      </c>
      <c r="G22" s="37">
        <v>3259</v>
      </c>
      <c r="H22" s="31">
        <f t="shared" si="1"/>
        <v>3259.322033898305</v>
      </c>
      <c r="I22" s="102">
        <f t="shared" si="2"/>
        <v>3846</v>
      </c>
      <c r="J22" s="126"/>
    </row>
    <row r="23" spans="1:10" s="2" customFormat="1" ht="37.5" customHeight="1">
      <c r="A23" s="33" t="s">
        <v>202</v>
      </c>
      <c r="B23" s="87" t="s">
        <v>797</v>
      </c>
      <c r="C23" s="34" t="s">
        <v>195</v>
      </c>
      <c r="D23" s="34" t="s">
        <v>196</v>
      </c>
      <c r="E23" s="35">
        <v>5612</v>
      </c>
      <c r="F23" s="36">
        <f t="shared" si="0"/>
        <v>6622.16</v>
      </c>
      <c r="G23" s="37">
        <v>5612</v>
      </c>
      <c r="H23" s="31">
        <f t="shared" si="1"/>
        <v>5611.864406779661</v>
      </c>
      <c r="I23" s="102">
        <f t="shared" si="2"/>
        <v>6622</v>
      </c>
      <c r="J23" s="126"/>
    </row>
    <row r="24" spans="1:10" s="2" customFormat="1" ht="36.75" customHeight="1">
      <c r="A24" s="33" t="s">
        <v>203</v>
      </c>
      <c r="B24" s="87" t="s">
        <v>798</v>
      </c>
      <c r="C24" s="34" t="s">
        <v>195</v>
      </c>
      <c r="D24" s="34" t="s">
        <v>196</v>
      </c>
      <c r="E24" s="35">
        <v>2653</v>
      </c>
      <c r="F24" s="36">
        <f t="shared" si="0"/>
        <v>3130.54</v>
      </c>
      <c r="G24" s="37">
        <v>2653</v>
      </c>
      <c r="H24" s="31">
        <f t="shared" si="1"/>
        <v>2653.389830508475</v>
      </c>
      <c r="I24" s="102">
        <f t="shared" si="2"/>
        <v>3131</v>
      </c>
      <c r="J24" s="126"/>
    </row>
    <row r="25" spans="1:10" s="2" customFormat="1" ht="32.25" customHeight="1">
      <c r="A25" s="33" t="s">
        <v>204</v>
      </c>
      <c r="B25" s="87" t="s">
        <v>799</v>
      </c>
      <c r="C25" s="34" t="s">
        <v>195</v>
      </c>
      <c r="D25" s="34" t="s">
        <v>196</v>
      </c>
      <c r="E25" s="35">
        <v>3934</v>
      </c>
      <c r="F25" s="36">
        <f t="shared" si="0"/>
        <v>4642.12</v>
      </c>
      <c r="G25" s="37">
        <v>3934</v>
      </c>
      <c r="H25" s="31">
        <f t="shared" si="1"/>
        <v>3933.898305084746</v>
      </c>
      <c r="I25" s="102">
        <f t="shared" si="2"/>
        <v>4642</v>
      </c>
      <c r="J25" s="126"/>
    </row>
    <row r="26" spans="1:10" s="2" customFormat="1" ht="49.5" customHeight="1">
      <c r="A26" s="33" t="s">
        <v>205</v>
      </c>
      <c r="B26" s="87" t="s">
        <v>800</v>
      </c>
      <c r="C26" s="34" t="s">
        <v>195</v>
      </c>
      <c r="D26" s="34" t="s">
        <v>196</v>
      </c>
      <c r="E26" s="35">
        <v>7659</v>
      </c>
      <c r="F26" s="36">
        <f t="shared" si="0"/>
        <v>9037.619999999999</v>
      </c>
      <c r="G26" s="37">
        <v>7659</v>
      </c>
      <c r="H26" s="31">
        <f t="shared" si="1"/>
        <v>7659.322033898305</v>
      </c>
      <c r="I26" s="102">
        <f t="shared" si="2"/>
        <v>9038</v>
      </c>
      <c r="J26" s="126"/>
    </row>
    <row r="27" spans="1:10" s="2" customFormat="1" ht="48.75" customHeight="1">
      <c r="A27" s="33" t="s">
        <v>206</v>
      </c>
      <c r="B27" s="87" t="s">
        <v>801</v>
      </c>
      <c r="C27" s="34" t="s">
        <v>195</v>
      </c>
      <c r="D27" s="34" t="s">
        <v>196</v>
      </c>
      <c r="E27" s="35">
        <v>6805</v>
      </c>
      <c r="F27" s="36">
        <f t="shared" si="0"/>
        <v>8029.9</v>
      </c>
      <c r="G27" s="37">
        <v>6805</v>
      </c>
      <c r="H27" s="31">
        <f>I27/118*100</f>
        <v>6805.0847457627115</v>
      </c>
      <c r="I27" s="102">
        <f t="shared" si="2"/>
        <v>8030</v>
      </c>
      <c r="J27" s="126"/>
    </row>
    <row r="28" spans="1:10" s="2" customFormat="1" ht="47.25" customHeight="1">
      <c r="A28" s="33" t="s">
        <v>207</v>
      </c>
      <c r="B28" s="87" t="s">
        <v>802</v>
      </c>
      <c r="C28" s="34" t="s">
        <v>195</v>
      </c>
      <c r="D28" s="34" t="s">
        <v>196</v>
      </c>
      <c r="E28" s="35">
        <v>3647</v>
      </c>
      <c r="F28" s="36">
        <f t="shared" si="0"/>
        <v>4303.46</v>
      </c>
      <c r="G28" s="35">
        <v>3647</v>
      </c>
      <c r="H28" s="31">
        <f t="shared" si="1"/>
        <v>3646.610169491525</v>
      </c>
      <c r="I28" s="102">
        <f t="shared" si="2"/>
        <v>4303</v>
      </c>
      <c r="J28" s="126"/>
    </row>
    <row r="29" spans="1:10" s="2" customFormat="1" ht="68.25" customHeight="1">
      <c r="A29" s="33" t="s">
        <v>213</v>
      </c>
      <c r="B29" s="87" t="s">
        <v>953</v>
      </c>
      <c r="C29" s="34" t="s">
        <v>195</v>
      </c>
      <c r="D29" s="34" t="s">
        <v>196</v>
      </c>
      <c r="E29" s="35">
        <v>5712</v>
      </c>
      <c r="F29" s="36">
        <f t="shared" si="0"/>
        <v>6740.16</v>
      </c>
      <c r="G29" s="35">
        <v>5712</v>
      </c>
      <c r="H29" s="31">
        <f t="shared" si="1"/>
        <v>5711.864406779661</v>
      </c>
      <c r="I29" s="102">
        <f t="shared" si="2"/>
        <v>6740</v>
      </c>
      <c r="J29" s="126"/>
    </row>
    <row r="30" spans="1:10" s="2" customFormat="1" ht="48" customHeight="1">
      <c r="A30" s="33" t="s">
        <v>214</v>
      </c>
      <c r="B30" s="87" t="s">
        <v>803</v>
      </c>
      <c r="C30" s="34" t="s">
        <v>195</v>
      </c>
      <c r="D30" s="34" t="s">
        <v>196</v>
      </c>
      <c r="E30" s="35">
        <v>5673</v>
      </c>
      <c r="F30" s="36">
        <f t="shared" si="0"/>
        <v>6694.139999999999</v>
      </c>
      <c r="G30" s="35">
        <v>5673</v>
      </c>
      <c r="H30" s="31">
        <f t="shared" si="1"/>
        <v>5672.881355932203</v>
      </c>
      <c r="I30" s="102">
        <f>ROUND(G30*1.18,0)</f>
        <v>6694</v>
      </c>
      <c r="J30" s="126"/>
    </row>
    <row r="31" spans="1:10" s="2" customFormat="1" ht="49.5" customHeight="1">
      <c r="A31" s="33" t="s">
        <v>215</v>
      </c>
      <c r="B31" s="87" t="s">
        <v>804</v>
      </c>
      <c r="C31" s="34" t="s">
        <v>195</v>
      </c>
      <c r="D31" s="34" t="s">
        <v>196</v>
      </c>
      <c r="E31" s="35">
        <v>8195</v>
      </c>
      <c r="F31" s="36">
        <f t="shared" si="0"/>
        <v>9670.1</v>
      </c>
      <c r="G31" s="35">
        <v>8195</v>
      </c>
      <c r="H31" s="31">
        <f t="shared" si="1"/>
        <v>8194.915254237289</v>
      </c>
      <c r="I31" s="102">
        <f t="shared" si="2"/>
        <v>9670</v>
      </c>
      <c r="J31" s="126"/>
    </row>
    <row r="32" spans="1:10" s="2" customFormat="1" ht="39.75" customHeight="1">
      <c r="A32" s="33" t="s">
        <v>216</v>
      </c>
      <c r="B32" s="87" t="s">
        <v>805</v>
      </c>
      <c r="C32" s="34" t="s">
        <v>195</v>
      </c>
      <c r="D32" s="34" t="s">
        <v>196</v>
      </c>
      <c r="E32" s="35">
        <v>8831</v>
      </c>
      <c r="F32" s="36">
        <f t="shared" si="0"/>
        <v>10420.58</v>
      </c>
      <c r="G32" s="35">
        <v>8831</v>
      </c>
      <c r="H32" s="31">
        <f t="shared" si="1"/>
        <v>8831.355932203389</v>
      </c>
      <c r="I32" s="102">
        <f t="shared" si="2"/>
        <v>10421</v>
      </c>
      <c r="J32" s="126"/>
    </row>
    <row r="33" spans="1:10" s="2" customFormat="1" ht="51" customHeight="1">
      <c r="A33" s="33" t="s">
        <v>217</v>
      </c>
      <c r="B33" s="87" t="s">
        <v>806</v>
      </c>
      <c r="C33" s="34" t="s">
        <v>195</v>
      </c>
      <c r="D33" s="34" t="s">
        <v>196</v>
      </c>
      <c r="E33" s="35">
        <v>11951</v>
      </c>
      <c r="F33" s="36">
        <f t="shared" si="0"/>
        <v>14102.179999999998</v>
      </c>
      <c r="G33" s="35">
        <v>11951</v>
      </c>
      <c r="H33" s="31">
        <f t="shared" si="1"/>
        <v>11950.847457627118</v>
      </c>
      <c r="I33" s="102">
        <f t="shared" si="2"/>
        <v>14102</v>
      </c>
      <c r="J33" s="126"/>
    </row>
    <row r="34" spans="1:10" s="2" customFormat="1" ht="50.25" customHeight="1">
      <c r="A34" s="33" t="s">
        <v>218</v>
      </c>
      <c r="B34" s="87" t="s">
        <v>807</v>
      </c>
      <c r="C34" s="34" t="s">
        <v>195</v>
      </c>
      <c r="D34" s="34" t="s">
        <v>196</v>
      </c>
      <c r="E34" s="35">
        <v>11632</v>
      </c>
      <c r="F34" s="36">
        <f t="shared" si="0"/>
        <v>13725.759999999998</v>
      </c>
      <c r="G34" s="35">
        <v>11632</v>
      </c>
      <c r="H34" s="31">
        <f t="shared" si="1"/>
        <v>11632.203389830507</v>
      </c>
      <c r="I34" s="102">
        <f t="shared" si="2"/>
        <v>13726</v>
      </c>
      <c r="J34" s="126"/>
    </row>
    <row r="35" spans="1:10" s="2" customFormat="1" ht="48.75" customHeight="1">
      <c r="A35" s="33" t="s">
        <v>219</v>
      </c>
      <c r="B35" s="87" t="s">
        <v>808</v>
      </c>
      <c r="C35" s="34" t="s">
        <v>195</v>
      </c>
      <c r="D35" s="34" t="s">
        <v>196</v>
      </c>
      <c r="E35" s="35">
        <v>10640</v>
      </c>
      <c r="F35" s="36">
        <f t="shared" si="0"/>
        <v>12555.199999999999</v>
      </c>
      <c r="G35" s="35">
        <v>10640</v>
      </c>
      <c r="H35" s="31">
        <f>I35/118*100</f>
        <v>10639.830508474575</v>
      </c>
      <c r="I35" s="102">
        <f t="shared" si="2"/>
        <v>12555</v>
      </c>
      <c r="J35" s="126"/>
    </row>
    <row r="36" spans="1:10" s="2" customFormat="1" ht="35.25" customHeight="1">
      <c r="A36" s="33" t="s">
        <v>220</v>
      </c>
      <c r="B36" s="87" t="s">
        <v>809</v>
      </c>
      <c r="C36" s="34" t="s">
        <v>195</v>
      </c>
      <c r="D36" s="34" t="s">
        <v>196</v>
      </c>
      <c r="E36" s="35">
        <v>10500</v>
      </c>
      <c r="F36" s="36">
        <f t="shared" si="0"/>
        <v>12390</v>
      </c>
      <c r="G36" s="35">
        <v>10500</v>
      </c>
      <c r="H36" s="31">
        <f t="shared" si="1"/>
        <v>10500</v>
      </c>
      <c r="I36" s="102">
        <f t="shared" si="2"/>
        <v>12390</v>
      </c>
      <c r="J36" s="126"/>
    </row>
    <row r="37" spans="1:10" s="2" customFormat="1" ht="33.75" customHeight="1">
      <c r="A37" s="33" t="s">
        <v>221</v>
      </c>
      <c r="B37" s="87" t="s">
        <v>810</v>
      </c>
      <c r="C37" s="34" t="s">
        <v>195</v>
      </c>
      <c r="D37" s="34" t="s">
        <v>196</v>
      </c>
      <c r="E37" s="35">
        <v>7659</v>
      </c>
      <c r="F37" s="36">
        <f t="shared" si="0"/>
        <v>9037.619999999999</v>
      </c>
      <c r="G37" s="35">
        <v>7659</v>
      </c>
      <c r="H37" s="31">
        <f t="shared" si="1"/>
        <v>7659.322033898305</v>
      </c>
      <c r="I37" s="102">
        <f t="shared" si="2"/>
        <v>9038</v>
      </c>
      <c r="J37" s="126"/>
    </row>
    <row r="38" spans="1:10" s="2" customFormat="1" ht="32.25" customHeight="1">
      <c r="A38" s="33" t="s">
        <v>222</v>
      </c>
      <c r="B38" s="87" t="s">
        <v>811</v>
      </c>
      <c r="C38" s="34" t="s">
        <v>195</v>
      </c>
      <c r="D38" s="34" t="s">
        <v>196</v>
      </c>
      <c r="E38" s="35">
        <v>12200</v>
      </c>
      <c r="F38" s="36">
        <f t="shared" si="0"/>
        <v>14396</v>
      </c>
      <c r="G38" s="35">
        <v>12200</v>
      </c>
      <c r="H38" s="31">
        <f t="shared" si="1"/>
        <v>12200</v>
      </c>
      <c r="I38" s="102">
        <f t="shared" si="2"/>
        <v>14396</v>
      </c>
      <c r="J38" s="126"/>
    </row>
    <row r="39" spans="1:10" s="2" customFormat="1" ht="36" customHeight="1">
      <c r="A39" s="33" t="s">
        <v>223</v>
      </c>
      <c r="B39" s="87" t="s">
        <v>812</v>
      </c>
      <c r="C39" s="34" t="s">
        <v>195</v>
      </c>
      <c r="D39" s="34" t="s">
        <v>196</v>
      </c>
      <c r="E39" s="35">
        <v>16630</v>
      </c>
      <c r="F39" s="36">
        <f t="shared" si="0"/>
        <v>19623.399999999998</v>
      </c>
      <c r="G39" s="35">
        <v>16630</v>
      </c>
      <c r="H39" s="31">
        <f t="shared" si="1"/>
        <v>16629.66101694915</v>
      </c>
      <c r="I39" s="102">
        <f t="shared" si="2"/>
        <v>19623</v>
      </c>
      <c r="J39" s="126"/>
    </row>
    <row r="40" spans="1:10" s="2" customFormat="1" ht="32.25" customHeight="1">
      <c r="A40" s="33" t="s">
        <v>224</v>
      </c>
      <c r="B40" s="87" t="s">
        <v>813</v>
      </c>
      <c r="C40" s="34" t="s">
        <v>195</v>
      </c>
      <c r="D40" s="34" t="s">
        <v>196</v>
      </c>
      <c r="E40" s="35">
        <v>5681</v>
      </c>
      <c r="F40" s="36">
        <f t="shared" si="0"/>
        <v>6703.58</v>
      </c>
      <c r="G40" s="35">
        <v>5681</v>
      </c>
      <c r="H40" s="31">
        <f t="shared" si="1"/>
        <v>5681.35593220339</v>
      </c>
      <c r="I40" s="102">
        <f t="shared" si="2"/>
        <v>6704</v>
      </c>
      <c r="J40" s="126"/>
    </row>
    <row r="41" spans="1:10" s="2" customFormat="1" ht="36" customHeight="1">
      <c r="A41" s="33" t="s">
        <v>225</v>
      </c>
      <c r="B41" s="87" t="s">
        <v>814</v>
      </c>
      <c r="C41" s="34" t="s">
        <v>195</v>
      </c>
      <c r="D41" s="34" t="s">
        <v>196</v>
      </c>
      <c r="E41" s="35">
        <v>10548</v>
      </c>
      <c r="F41" s="36">
        <f t="shared" si="0"/>
        <v>12446.64</v>
      </c>
      <c r="G41" s="35">
        <v>10548</v>
      </c>
      <c r="H41" s="31">
        <f t="shared" si="1"/>
        <v>10548.305084745763</v>
      </c>
      <c r="I41" s="102">
        <f t="shared" si="2"/>
        <v>12447</v>
      </c>
      <c r="J41" s="126"/>
    </row>
    <row r="42" spans="1:10" s="2" customFormat="1" ht="33" customHeight="1">
      <c r="A42" s="33" t="s">
        <v>226</v>
      </c>
      <c r="B42" s="87" t="s">
        <v>815</v>
      </c>
      <c r="C42" s="34" t="s">
        <v>195</v>
      </c>
      <c r="D42" s="34" t="s">
        <v>196</v>
      </c>
      <c r="E42" s="35">
        <v>16725</v>
      </c>
      <c r="F42" s="36">
        <f t="shared" si="0"/>
        <v>19735.5</v>
      </c>
      <c r="G42" s="35">
        <v>16725</v>
      </c>
      <c r="H42" s="31">
        <f t="shared" si="1"/>
        <v>16725.42372881356</v>
      </c>
      <c r="I42" s="102">
        <f t="shared" si="2"/>
        <v>19736</v>
      </c>
      <c r="J42" s="126"/>
    </row>
    <row r="43" spans="1:10" s="2" customFormat="1" ht="26.25" customHeight="1">
      <c r="A43" s="33" t="s">
        <v>227</v>
      </c>
      <c r="B43" s="87" t="s">
        <v>228</v>
      </c>
      <c r="C43" s="34" t="s">
        <v>195</v>
      </c>
      <c r="D43" s="34" t="s">
        <v>196</v>
      </c>
      <c r="E43" s="38" t="s">
        <v>229</v>
      </c>
      <c r="F43" s="36"/>
      <c r="G43" s="38" t="s">
        <v>229</v>
      </c>
      <c r="H43" s="31">
        <f>I43/118*100</f>
        <v>0</v>
      </c>
      <c r="I43" s="102"/>
      <c r="J43" s="126"/>
    </row>
    <row r="44" spans="1:10" s="2" customFormat="1" ht="23.25" customHeight="1">
      <c r="A44" s="33" t="s">
        <v>328</v>
      </c>
      <c r="B44" s="87" t="s">
        <v>329</v>
      </c>
      <c r="C44" s="34">
        <v>796</v>
      </c>
      <c r="D44" s="34" t="s">
        <v>196</v>
      </c>
      <c r="E44" s="39">
        <v>4619</v>
      </c>
      <c r="F44" s="36">
        <f t="shared" si="0"/>
        <v>5450.42</v>
      </c>
      <c r="G44" s="40">
        <v>4619</v>
      </c>
      <c r="H44" s="31">
        <f t="shared" si="1"/>
        <v>4618.64406779661</v>
      </c>
      <c r="I44" s="102">
        <f>ROUND(G44*1.18,0)</f>
        <v>5450</v>
      </c>
      <c r="J44" s="126"/>
    </row>
    <row r="45" spans="1:10" s="2" customFormat="1" ht="40.5" customHeight="1">
      <c r="A45" s="159" t="s">
        <v>682</v>
      </c>
      <c r="B45" s="154"/>
      <c r="C45" s="154"/>
      <c r="D45" s="154"/>
      <c r="E45" s="154"/>
      <c r="F45" s="154"/>
      <c r="G45" s="154"/>
      <c r="H45" s="154"/>
      <c r="I45" s="156"/>
      <c r="J45" s="127"/>
    </row>
    <row r="46" spans="1:10" s="2" customFormat="1" ht="49.5" customHeight="1">
      <c r="A46" s="33" t="s">
        <v>230</v>
      </c>
      <c r="B46" s="87" t="s">
        <v>816</v>
      </c>
      <c r="C46" s="34" t="s">
        <v>195</v>
      </c>
      <c r="D46" s="34" t="s">
        <v>196</v>
      </c>
      <c r="E46" s="35">
        <v>2783</v>
      </c>
      <c r="F46" s="36">
        <f t="shared" si="0"/>
        <v>3283.9399999999996</v>
      </c>
      <c r="G46" s="35">
        <v>2783</v>
      </c>
      <c r="H46" s="35">
        <f>I46/118*100</f>
        <v>2783.050847457627</v>
      </c>
      <c r="I46" s="98">
        <f>ROUND(G46*1.18,0)</f>
        <v>3284</v>
      </c>
      <c r="J46" s="126"/>
    </row>
    <row r="47" spans="1:10" s="2" customFormat="1" ht="46.5" customHeight="1">
      <c r="A47" s="33" t="s">
        <v>231</v>
      </c>
      <c r="B47" s="87" t="s">
        <v>817</v>
      </c>
      <c r="C47" s="34" t="s">
        <v>195</v>
      </c>
      <c r="D47" s="34" t="s">
        <v>196</v>
      </c>
      <c r="E47" s="35">
        <v>3542</v>
      </c>
      <c r="F47" s="36">
        <f t="shared" si="0"/>
        <v>4179.5599999999995</v>
      </c>
      <c r="G47" s="35">
        <v>3542</v>
      </c>
      <c r="H47" s="35">
        <f aca="true" t="shared" si="3" ref="H47:H54">I47/118*100</f>
        <v>3542.3728813559323</v>
      </c>
      <c r="I47" s="98">
        <f aca="true" t="shared" si="4" ref="I47:I54">ROUND(G47*1.18,0)</f>
        <v>4180</v>
      </c>
      <c r="J47" s="126"/>
    </row>
    <row r="48" spans="1:10" s="2" customFormat="1" ht="48.75" customHeight="1">
      <c r="A48" s="33" t="s">
        <v>232</v>
      </c>
      <c r="B48" s="87" t="s">
        <v>818</v>
      </c>
      <c r="C48" s="34" t="s">
        <v>195</v>
      </c>
      <c r="D48" s="34" t="s">
        <v>196</v>
      </c>
      <c r="E48" s="35">
        <v>5047</v>
      </c>
      <c r="F48" s="36">
        <f t="shared" si="0"/>
        <v>5955.46</v>
      </c>
      <c r="G48" s="35">
        <v>5047</v>
      </c>
      <c r="H48" s="35">
        <f t="shared" si="3"/>
        <v>5046.610169491525</v>
      </c>
      <c r="I48" s="98">
        <f t="shared" si="4"/>
        <v>5955</v>
      </c>
      <c r="J48" s="126"/>
    </row>
    <row r="49" spans="1:10" s="2" customFormat="1" ht="47.25" customHeight="1">
      <c r="A49" s="33" t="s">
        <v>233</v>
      </c>
      <c r="B49" s="87" t="s">
        <v>819</v>
      </c>
      <c r="C49" s="34" t="s">
        <v>195</v>
      </c>
      <c r="D49" s="34" t="s">
        <v>196</v>
      </c>
      <c r="E49" s="35">
        <v>7877</v>
      </c>
      <c r="F49" s="36">
        <f t="shared" si="0"/>
        <v>9294.859999999999</v>
      </c>
      <c r="G49" s="35">
        <v>7877</v>
      </c>
      <c r="H49" s="35">
        <f t="shared" si="3"/>
        <v>7877.118644067797</v>
      </c>
      <c r="I49" s="98">
        <f t="shared" si="4"/>
        <v>9295</v>
      </c>
      <c r="J49" s="126"/>
    </row>
    <row r="50" spans="1:10" s="2" customFormat="1" ht="33" customHeight="1">
      <c r="A50" s="33" t="s">
        <v>234</v>
      </c>
      <c r="B50" s="87" t="s">
        <v>820</v>
      </c>
      <c r="C50" s="34" t="s">
        <v>195</v>
      </c>
      <c r="D50" s="34" t="s">
        <v>196</v>
      </c>
      <c r="E50" s="35">
        <v>2650</v>
      </c>
      <c r="F50" s="36">
        <f t="shared" si="0"/>
        <v>3127</v>
      </c>
      <c r="G50" s="35">
        <v>2650</v>
      </c>
      <c r="H50" s="35">
        <f t="shared" si="3"/>
        <v>2650</v>
      </c>
      <c r="I50" s="98">
        <f t="shared" si="4"/>
        <v>3127</v>
      </c>
      <c r="J50" s="126"/>
    </row>
    <row r="51" spans="1:10" s="2" customFormat="1" ht="40.5" customHeight="1">
      <c r="A51" s="33" t="s">
        <v>235</v>
      </c>
      <c r="B51" s="87" t="s">
        <v>821</v>
      </c>
      <c r="C51" s="34" t="s">
        <v>195</v>
      </c>
      <c r="D51" s="34" t="s">
        <v>196</v>
      </c>
      <c r="E51" s="35">
        <v>3245</v>
      </c>
      <c r="F51" s="36">
        <f t="shared" si="0"/>
        <v>3829.1</v>
      </c>
      <c r="G51" s="35">
        <v>3245</v>
      </c>
      <c r="H51" s="35">
        <f t="shared" si="3"/>
        <v>3244.915254237288</v>
      </c>
      <c r="I51" s="98">
        <f t="shared" si="4"/>
        <v>3829</v>
      </c>
      <c r="J51" s="126"/>
    </row>
    <row r="52" spans="1:10" s="2" customFormat="1" ht="33" customHeight="1">
      <c r="A52" s="33" t="s">
        <v>236</v>
      </c>
      <c r="B52" s="87" t="s">
        <v>822</v>
      </c>
      <c r="C52" s="34" t="s">
        <v>195</v>
      </c>
      <c r="D52" s="34" t="s">
        <v>196</v>
      </c>
      <c r="E52" s="35">
        <v>4111</v>
      </c>
      <c r="F52" s="36">
        <f t="shared" si="0"/>
        <v>4850.98</v>
      </c>
      <c r="G52" s="35">
        <v>4111</v>
      </c>
      <c r="H52" s="35">
        <f t="shared" si="3"/>
        <v>4111.016949152543</v>
      </c>
      <c r="I52" s="98">
        <f t="shared" si="4"/>
        <v>4851</v>
      </c>
      <c r="J52" s="126"/>
    </row>
    <row r="53" spans="1:10" s="2" customFormat="1" ht="17.25" customHeight="1">
      <c r="A53" s="33" t="s">
        <v>237</v>
      </c>
      <c r="B53" s="87" t="s">
        <v>238</v>
      </c>
      <c r="C53" s="34" t="s">
        <v>195</v>
      </c>
      <c r="D53" s="34" t="s">
        <v>196</v>
      </c>
      <c r="E53" s="35">
        <v>1395</v>
      </c>
      <c r="F53" s="36">
        <f t="shared" si="0"/>
        <v>1646.1</v>
      </c>
      <c r="G53" s="35">
        <v>1395</v>
      </c>
      <c r="H53" s="35">
        <f t="shared" si="3"/>
        <v>1394.915254237288</v>
      </c>
      <c r="I53" s="98">
        <f t="shared" si="4"/>
        <v>1646</v>
      </c>
      <c r="J53" s="126"/>
    </row>
    <row r="54" spans="1:10" s="2" customFormat="1" ht="22.5" customHeight="1">
      <c r="A54" s="33" t="s">
        <v>330</v>
      </c>
      <c r="B54" s="87" t="s">
        <v>331</v>
      </c>
      <c r="C54" s="34">
        <v>796</v>
      </c>
      <c r="D54" s="34" t="s">
        <v>196</v>
      </c>
      <c r="E54" s="38" t="s">
        <v>332</v>
      </c>
      <c r="F54" s="36">
        <v>2004.82</v>
      </c>
      <c r="G54" s="38">
        <v>1699</v>
      </c>
      <c r="H54" s="35">
        <f t="shared" si="3"/>
        <v>1699.1525423728813</v>
      </c>
      <c r="I54" s="98">
        <f t="shared" si="4"/>
        <v>2005</v>
      </c>
      <c r="J54" s="126"/>
    </row>
    <row r="55" spans="1:10" s="2" customFormat="1" ht="51" customHeight="1">
      <c r="A55" s="159" t="s">
        <v>683</v>
      </c>
      <c r="B55" s="154"/>
      <c r="C55" s="154"/>
      <c r="D55" s="154"/>
      <c r="E55" s="154"/>
      <c r="F55" s="154"/>
      <c r="G55" s="154"/>
      <c r="H55" s="154"/>
      <c r="I55" s="156"/>
      <c r="J55" s="127"/>
    </row>
    <row r="56" spans="1:10" s="2" customFormat="1" ht="25.5" customHeight="1">
      <c r="A56" s="160" t="s">
        <v>684</v>
      </c>
      <c r="B56" s="154"/>
      <c r="C56" s="154"/>
      <c r="D56" s="154"/>
      <c r="E56" s="154"/>
      <c r="F56" s="154"/>
      <c r="G56" s="154"/>
      <c r="H56" s="154"/>
      <c r="I56" s="155"/>
      <c r="J56" s="127"/>
    </row>
    <row r="57" spans="1:10" s="2" customFormat="1" ht="22.5" customHeight="1">
      <c r="A57" s="33" t="s">
        <v>239</v>
      </c>
      <c r="B57" s="87" t="s">
        <v>823</v>
      </c>
      <c r="C57" s="34" t="s">
        <v>195</v>
      </c>
      <c r="D57" s="34" t="s">
        <v>196</v>
      </c>
      <c r="E57" s="35">
        <v>3167</v>
      </c>
      <c r="F57" s="36">
        <f t="shared" si="0"/>
        <v>3737.06</v>
      </c>
      <c r="G57" s="35">
        <v>3167</v>
      </c>
      <c r="H57" s="35">
        <f>I57/118*100</f>
        <v>3166.949152542373</v>
      </c>
      <c r="I57" s="98">
        <f>ROUND(G57*1.18,0)</f>
        <v>3737</v>
      </c>
      <c r="J57" s="126"/>
    </row>
    <row r="58" spans="1:10" s="2" customFormat="1" ht="37.5" customHeight="1">
      <c r="A58" s="33" t="s">
        <v>240</v>
      </c>
      <c r="B58" s="87" t="s">
        <v>824</v>
      </c>
      <c r="C58" s="34" t="s">
        <v>195</v>
      </c>
      <c r="D58" s="34" t="s">
        <v>196</v>
      </c>
      <c r="E58" s="35">
        <v>1673</v>
      </c>
      <c r="F58" s="36">
        <f t="shared" si="0"/>
        <v>1974.1399999999999</v>
      </c>
      <c r="G58" s="35">
        <v>1673</v>
      </c>
      <c r="H58" s="35">
        <f>I58/118*100</f>
        <v>1672.8813559322034</v>
      </c>
      <c r="I58" s="98">
        <f>ROUND(G58*1.18,0)</f>
        <v>1974</v>
      </c>
      <c r="J58" s="126"/>
    </row>
    <row r="59" spans="1:10" s="2" customFormat="1" ht="21" customHeight="1">
      <c r="A59" s="33" t="s">
        <v>241</v>
      </c>
      <c r="B59" s="87" t="s">
        <v>242</v>
      </c>
      <c r="C59" s="34" t="s">
        <v>195</v>
      </c>
      <c r="D59" s="34" t="s">
        <v>196</v>
      </c>
      <c r="E59" s="35">
        <v>4578</v>
      </c>
      <c r="F59" s="36">
        <f t="shared" si="0"/>
        <v>5402.04</v>
      </c>
      <c r="G59" s="35">
        <v>4578</v>
      </c>
      <c r="H59" s="35">
        <f>I59/118*100</f>
        <v>4577.966101694916</v>
      </c>
      <c r="I59" s="98">
        <f>ROUND(G59*1.18,0)</f>
        <v>5402</v>
      </c>
      <c r="J59" s="126"/>
    </row>
    <row r="60" spans="1:10" s="2" customFormat="1" ht="26.25" customHeight="1">
      <c r="A60" s="151" t="s">
        <v>685</v>
      </c>
      <c r="B60" s="154"/>
      <c r="C60" s="154"/>
      <c r="D60" s="154"/>
      <c r="E60" s="154"/>
      <c r="F60" s="154"/>
      <c r="G60" s="154"/>
      <c r="H60" s="154"/>
      <c r="I60" s="155"/>
      <c r="J60" s="127"/>
    </row>
    <row r="61" spans="1:10" s="2" customFormat="1" ht="36.75" customHeight="1">
      <c r="A61" s="33" t="s">
        <v>243</v>
      </c>
      <c r="B61" s="87" t="s">
        <v>825</v>
      </c>
      <c r="C61" s="34" t="s">
        <v>195</v>
      </c>
      <c r="D61" s="34" t="s">
        <v>196</v>
      </c>
      <c r="E61" s="35">
        <v>4003</v>
      </c>
      <c r="F61" s="36">
        <f t="shared" si="0"/>
        <v>4723.54</v>
      </c>
      <c r="G61" s="35">
        <v>4003</v>
      </c>
      <c r="H61" s="35">
        <f>I61/118*100</f>
        <v>4003.389830508475</v>
      </c>
      <c r="I61" s="98">
        <f>ROUND(G61*1.18,0)</f>
        <v>4724</v>
      </c>
      <c r="J61" s="126"/>
    </row>
    <row r="62" spans="1:10" s="2" customFormat="1" ht="27" customHeight="1">
      <c r="A62" s="33" t="s">
        <v>244</v>
      </c>
      <c r="B62" s="87" t="s">
        <v>245</v>
      </c>
      <c r="C62" s="34" t="s">
        <v>195</v>
      </c>
      <c r="D62" s="34" t="s">
        <v>196</v>
      </c>
      <c r="E62" s="35">
        <v>5672</v>
      </c>
      <c r="F62" s="36">
        <f t="shared" si="0"/>
        <v>6692.96</v>
      </c>
      <c r="G62" s="35">
        <v>5672</v>
      </c>
      <c r="H62" s="35">
        <f>I62/118*100</f>
        <v>5672.033898305084</v>
      </c>
      <c r="I62" s="98">
        <f>ROUND(G62*1.18,0)</f>
        <v>6693</v>
      </c>
      <c r="J62" s="126"/>
    </row>
    <row r="63" spans="1:10" s="2" customFormat="1" ht="34.5" customHeight="1">
      <c r="A63" s="33" t="s">
        <v>246</v>
      </c>
      <c r="B63" s="87" t="s">
        <v>826</v>
      </c>
      <c r="C63" s="34" t="s">
        <v>195</v>
      </c>
      <c r="D63" s="34" t="s">
        <v>196</v>
      </c>
      <c r="E63" s="35">
        <v>3437</v>
      </c>
      <c r="F63" s="36">
        <f t="shared" si="0"/>
        <v>4055.66</v>
      </c>
      <c r="G63" s="35">
        <v>3437</v>
      </c>
      <c r="H63" s="35">
        <f>I63/118*100</f>
        <v>3437.28813559322</v>
      </c>
      <c r="I63" s="98">
        <f>ROUND(G63*1.18,0)</f>
        <v>4056</v>
      </c>
      <c r="J63" s="126"/>
    </row>
    <row r="64" spans="1:10" s="2" customFormat="1" ht="33.75" customHeight="1">
      <c r="A64" s="33" t="s">
        <v>247</v>
      </c>
      <c r="B64" s="87" t="s">
        <v>827</v>
      </c>
      <c r="C64" s="34" t="s">
        <v>195</v>
      </c>
      <c r="D64" s="34" t="s">
        <v>196</v>
      </c>
      <c r="E64" s="35">
        <v>9028</v>
      </c>
      <c r="F64" s="36">
        <f t="shared" si="0"/>
        <v>10653.039999999999</v>
      </c>
      <c r="G64" s="35">
        <v>9028</v>
      </c>
      <c r="H64" s="35">
        <f>I64/118*100</f>
        <v>9027.966101694914</v>
      </c>
      <c r="I64" s="98">
        <f>ROUND(G64*1.18,0)</f>
        <v>10653</v>
      </c>
      <c r="J64" s="126"/>
    </row>
    <row r="65" spans="1:10" s="2" customFormat="1" ht="33.75" customHeight="1">
      <c r="A65" s="33" t="s">
        <v>248</v>
      </c>
      <c r="B65" s="87" t="s">
        <v>828</v>
      </c>
      <c r="C65" s="34" t="s">
        <v>195</v>
      </c>
      <c r="D65" s="34" t="s">
        <v>196</v>
      </c>
      <c r="E65" s="35">
        <v>2196</v>
      </c>
      <c r="F65" s="36">
        <f t="shared" si="0"/>
        <v>2591.2799999999997</v>
      </c>
      <c r="G65" s="35">
        <v>2196</v>
      </c>
      <c r="H65" s="35">
        <f>I65/118*100</f>
        <v>2195.762711864407</v>
      </c>
      <c r="I65" s="98">
        <f>ROUND(G65*1.18,0)</f>
        <v>2591</v>
      </c>
      <c r="J65" s="126"/>
    </row>
    <row r="66" spans="1:10" s="2" customFormat="1" ht="33.75" customHeight="1">
      <c r="A66" s="157" t="s">
        <v>686</v>
      </c>
      <c r="B66" s="154"/>
      <c r="C66" s="154"/>
      <c r="D66" s="154"/>
      <c r="E66" s="154"/>
      <c r="F66" s="154"/>
      <c r="G66" s="154"/>
      <c r="H66" s="154"/>
      <c r="I66" s="155"/>
      <c r="J66" s="127"/>
    </row>
    <row r="67" spans="1:10" s="2" customFormat="1" ht="34.5" customHeight="1">
      <c r="A67" s="33" t="s">
        <v>249</v>
      </c>
      <c r="B67" s="87" t="s">
        <v>829</v>
      </c>
      <c r="C67" s="34" t="s">
        <v>195</v>
      </c>
      <c r="D67" s="34" t="s">
        <v>196</v>
      </c>
      <c r="E67" s="35">
        <v>2374</v>
      </c>
      <c r="F67" s="36">
        <f t="shared" si="0"/>
        <v>2801.3199999999997</v>
      </c>
      <c r="G67" s="35">
        <v>2374</v>
      </c>
      <c r="H67" s="35">
        <f aca="true" t="shared" si="5" ref="H67:H72">I67/118*100</f>
        <v>2373.728813559322</v>
      </c>
      <c r="I67" s="98">
        <f aca="true" t="shared" si="6" ref="I67:I72">ROUND(G67*1.18,0)</f>
        <v>2801</v>
      </c>
      <c r="J67" s="126"/>
    </row>
    <row r="68" spans="1:10" s="2" customFormat="1" ht="33" customHeight="1">
      <c r="A68" s="33" t="s">
        <v>250</v>
      </c>
      <c r="B68" s="87" t="s">
        <v>830</v>
      </c>
      <c r="C68" s="34" t="s">
        <v>195</v>
      </c>
      <c r="D68" s="34" t="s">
        <v>196</v>
      </c>
      <c r="E68" s="38">
        <v>206</v>
      </c>
      <c r="F68" s="36">
        <f t="shared" si="0"/>
        <v>243.07999999999998</v>
      </c>
      <c r="G68" s="38">
        <v>206</v>
      </c>
      <c r="H68" s="35">
        <f t="shared" si="5"/>
        <v>205.9322033898305</v>
      </c>
      <c r="I68" s="98">
        <f t="shared" si="6"/>
        <v>243</v>
      </c>
      <c r="J68" s="126"/>
    </row>
    <row r="69" spans="1:10" s="2" customFormat="1" ht="35.25" customHeight="1">
      <c r="A69" s="33" t="s">
        <v>251</v>
      </c>
      <c r="B69" s="87" t="s">
        <v>831</v>
      </c>
      <c r="C69" s="34" t="s">
        <v>195</v>
      </c>
      <c r="D69" s="34" t="s">
        <v>196</v>
      </c>
      <c r="E69" s="35">
        <v>1878</v>
      </c>
      <c r="F69" s="36">
        <f t="shared" si="0"/>
        <v>2216.04</v>
      </c>
      <c r="G69" s="35">
        <v>1878</v>
      </c>
      <c r="H69" s="35">
        <f t="shared" si="5"/>
        <v>1877.9661016949153</v>
      </c>
      <c r="I69" s="98">
        <f t="shared" si="6"/>
        <v>2216</v>
      </c>
      <c r="J69" s="126"/>
    </row>
    <row r="70" spans="1:10" s="2" customFormat="1" ht="37.5" customHeight="1">
      <c r="A70" s="33" t="s">
        <v>252</v>
      </c>
      <c r="B70" s="87" t="s">
        <v>832</v>
      </c>
      <c r="C70" s="34" t="s">
        <v>195</v>
      </c>
      <c r="D70" s="34" t="s">
        <v>196</v>
      </c>
      <c r="E70" s="35">
        <v>3750</v>
      </c>
      <c r="F70" s="36">
        <f t="shared" si="0"/>
        <v>4425</v>
      </c>
      <c r="G70" s="35">
        <v>3750</v>
      </c>
      <c r="H70" s="35">
        <f t="shared" si="5"/>
        <v>3750</v>
      </c>
      <c r="I70" s="98">
        <f t="shared" si="6"/>
        <v>4425</v>
      </c>
      <c r="J70" s="126"/>
    </row>
    <row r="71" spans="1:10" s="2" customFormat="1" ht="35.25" customHeight="1">
      <c r="A71" s="33" t="s">
        <v>253</v>
      </c>
      <c r="B71" s="87" t="s">
        <v>833</v>
      </c>
      <c r="C71" s="34" t="s">
        <v>195</v>
      </c>
      <c r="D71" s="34" t="s">
        <v>196</v>
      </c>
      <c r="E71" s="35">
        <v>6010</v>
      </c>
      <c r="F71" s="36">
        <f t="shared" si="0"/>
        <v>7091.799999999999</v>
      </c>
      <c r="G71" s="35">
        <v>6010</v>
      </c>
      <c r="H71" s="35">
        <f t="shared" si="5"/>
        <v>6010.169491525424</v>
      </c>
      <c r="I71" s="98">
        <f t="shared" si="6"/>
        <v>7092</v>
      </c>
      <c r="J71" s="126"/>
    </row>
    <row r="72" spans="1:10" s="2" customFormat="1" ht="35.25" customHeight="1">
      <c r="A72" s="33" t="s">
        <v>254</v>
      </c>
      <c r="B72" s="87" t="s">
        <v>834</v>
      </c>
      <c r="C72" s="34" t="s">
        <v>195</v>
      </c>
      <c r="D72" s="34" t="s">
        <v>196</v>
      </c>
      <c r="E72" s="35">
        <v>1878</v>
      </c>
      <c r="F72" s="36">
        <f t="shared" si="0"/>
        <v>2216.04</v>
      </c>
      <c r="G72" s="35">
        <v>1878</v>
      </c>
      <c r="H72" s="35">
        <f t="shared" si="5"/>
        <v>1877.9661016949153</v>
      </c>
      <c r="I72" s="98">
        <f t="shared" si="6"/>
        <v>2216</v>
      </c>
      <c r="J72" s="126"/>
    </row>
    <row r="73" spans="1:10" s="2" customFormat="1" ht="33" customHeight="1">
      <c r="A73" s="157" t="s">
        <v>687</v>
      </c>
      <c r="B73" s="154"/>
      <c r="C73" s="154"/>
      <c r="D73" s="154"/>
      <c r="E73" s="154"/>
      <c r="F73" s="154"/>
      <c r="G73" s="154"/>
      <c r="H73" s="154"/>
      <c r="I73" s="155"/>
      <c r="J73" s="127"/>
    </row>
    <row r="74" spans="1:10" s="2" customFormat="1" ht="36" customHeight="1">
      <c r="A74" s="33" t="s">
        <v>255</v>
      </c>
      <c r="B74" s="87" t="s">
        <v>835</v>
      </c>
      <c r="C74" s="34" t="s">
        <v>195</v>
      </c>
      <c r="D74" s="34" t="s">
        <v>196</v>
      </c>
      <c r="E74" s="35">
        <v>1738</v>
      </c>
      <c r="F74" s="36">
        <f t="shared" si="0"/>
        <v>2050.8399999999997</v>
      </c>
      <c r="G74" s="35">
        <v>1738</v>
      </c>
      <c r="H74" s="35">
        <f>I74/118*100</f>
        <v>1738.1355932203392</v>
      </c>
      <c r="I74" s="98">
        <f>ROUND(G74*1.18,0)</f>
        <v>2051</v>
      </c>
      <c r="J74" s="126"/>
    </row>
    <row r="75" spans="1:10" s="2" customFormat="1" ht="35.25" customHeight="1">
      <c r="A75" s="33" t="s">
        <v>256</v>
      </c>
      <c r="B75" s="87" t="s">
        <v>836</v>
      </c>
      <c r="C75" s="34" t="s">
        <v>195</v>
      </c>
      <c r="D75" s="34" t="s">
        <v>196</v>
      </c>
      <c r="E75" s="38">
        <v>425</v>
      </c>
      <c r="F75" s="36">
        <f t="shared" si="0"/>
        <v>501.5</v>
      </c>
      <c r="G75" s="38">
        <v>425</v>
      </c>
      <c r="H75" s="35">
        <f aca="true" t="shared" si="7" ref="H75:H81">I75/118*100</f>
        <v>425.42372881355936</v>
      </c>
      <c r="I75" s="98">
        <f aca="true" t="shared" si="8" ref="I75:I80">ROUND(G75*1.18,0)</f>
        <v>502</v>
      </c>
      <c r="J75" s="126"/>
    </row>
    <row r="76" spans="1:10" s="2" customFormat="1" ht="33.75" customHeight="1">
      <c r="A76" s="33" t="s">
        <v>257</v>
      </c>
      <c r="B76" s="87" t="s">
        <v>837</v>
      </c>
      <c r="C76" s="34" t="s">
        <v>195</v>
      </c>
      <c r="D76" s="34" t="s">
        <v>196</v>
      </c>
      <c r="E76" s="35">
        <v>1878</v>
      </c>
      <c r="F76" s="36">
        <f t="shared" si="0"/>
        <v>2216.04</v>
      </c>
      <c r="G76" s="35">
        <v>1878</v>
      </c>
      <c r="H76" s="35">
        <f t="shared" si="7"/>
        <v>1877.9661016949153</v>
      </c>
      <c r="I76" s="98">
        <f t="shared" si="8"/>
        <v>2216</v>
      </c>
      <c r="J76" s="126"/>
    </row>
    <row r="77" spans="1:10" s="2" customFormat="1" ht="36" customHeight="1">
      <c r="A77" s="33" t="s">
        <v>258</v>
      </c>
      <c r="B77" s="87" t="s">
        <v>838</v>
      </c>
      <c r="C77" s="34" t="s">
        <v>195</v>
      </c>
      <c r="D77" s="34" t="s">
        <v>196</v>
      </c>
      <c r="E77" s="35">
        <v>1878</v>
      </c>
      <c r="F77" s="36">
        <f t="shared" si="0"/>
        <v>2216.04</v>
      </c>
      <c r="G77" s="35">
        <v>1878</v>
      </c>
      <c r="H77" s="35">
        <f t="shared" si="7"/>
        <v>1877.9661016949153</v>
      </c>
      <c r="I77" s="98">
        <f t="shared" si="8"/>
        <v>2216</v>
      </c>
      <c r="J77" s="126"/>
    </row>
    <row r="78" spans="1:10" s="2" customFormat="1" ht="19.5" customHeight="1">
      <c r="A78" s="33" t="s">
        <v>259</v>
      </c>
      <c r="B78" s="87" t="s">
        <v>839</v>
      </c>
      <c r="C78" s="34" t="s">
        <v>195</v>
      </c>
      <c r="D78" s="34" t="s">
        <v>196</v>
      </c>
      <c r="E78" s="35">
        <v>3750</v>
      </c>
      <c r="F78" s="36">
        <f t="shared" si="0"/>
        <v>4425</v>
      </c>
      <c r="G78" s="35">
        <v>3750</v>
      </c>
      <c r="H78" s="35">
        <f t="shared" si="7"/>
        <v>3750</v>
      </c>
      <c r="I78" s="98">
        <f t="shared" si="8"/>
        <v>4425</v>
      </c>
      <c r="J78" s="126"/>
    </row>
    <row r="79" spans="1:10" s="2" customFormat="1" ht="34.5" customHeight="1">
      <c r="A79" s="33" t="s">
        <v>260</v>
      </c>
      <c r="B79" s="87" t="s">
        <v>840</v>
      </c>
      <c r="C79" s="34" t="s">
        <v>195</v>
      </c>
      <c r="D79" s="34" t="s">
        <v>196</v>
      </c>
      <c r="E79" s="35">
        <v>6010</v>
      </c>
      <c r="F79" s="36">
        <f t="shared" si="0"/>
        <v>7091.799999999999</v>
      </c>
      <c r="G79" s="35">
        <v>6010</v>
      </c>
      <c r="H79" s="35">
        <f t="shared" si="7"/>
        <v>6010.169491525424</v>
      </c>
      <c r="I79" s="98">
        <f t="shared" si="8"/>
        <v>7092</v>
      </c>
      <c r="J79" s="126"/>
    </row>
    <row r="80" spans="1:10" s="2" customFormat="1" ht="34.5" customHeight="1">
      <c r="A80" s="33" t="s">
        <v>261</v>
      </c>
      <c r="B80" s="87" t="s">
        <v>834</v>
      </c>
      <c r="C80" s="34" t="s">
        <v>195</v>
      </c>
      <c r="D80" s="34" t="s">
        <v>196</v>
      </c>
      <c r="E80" s="38">
        <v>1878</v>
      </c>
      <c r="F80" s="36">
        <f t="shared" si="0"/>
        <v>2216.04</v>
      </c>
      <c r="G80" s="38">
        <v>1878</v>
      </c>
      <c r="H80" s="35">
        <f t="shared" si="7"/>
        <v>1877.9661016949153</v>
      </c>
      <c r="I80" s="98">
        <f t="shared" si="8"/>
        <v>2216</v>
      </c>
      <c r="J80" s="126"/>
    </row>
    <row r="81" spans="1:10" s="2" customFormat="1" ht="34.5" customHeight="1">
      <c r="A81" s="33" t="s">
        <v>262</v>
      </c>
      <c r="B81" s="87" t="s">
        <v>841</v>
      </c>
      <c r="C81" s="34" t="s">
        <v>195</v>
      </c>
      <c r="D81" s="34" t="s">
        <v>196</v>
      </c>
      <c r="E81" s="35">
        <v>8989</v>
      </c>
      <c r="F81" s="36">
        <f t="shared" si="0"/>
        <v>10607.019999999999</v>
      </c>
      <c r="G81" s="35">
        <v>8989</v>
      </c>
      <c r="H81" s="35">
        <f t="shared" si="7"/>
        <v>8988.983050847457</v>
      </c>
      <c r="I81" s="98">
        <f>ROUND(G81*1.18,0)</f>
        <v>10607</v>
      </c>
      <c r="J81" s="126"/>
    </row>
    <row r="82" spans="1:10" s="2" customFormat="1" ht="36.75" customHeight="1">
      <c r="A82" s="157" t="s">
        <v>688</v>
      </c>
      <c r="B82" s="154"/>
      <c r="C82" s="154"/>
      <c r="D82" s="154"/>
      <c r="E82" s="154"/>
      <c r="F82" s="154"/>
      <c r="G82" s="154"/>
      <c r="H82" s="154"/>
      <c r="I82" s="155"/>
      <c r="J82" s="127"/>
    </row>
    <row r="83" spans="1:10" s="2" customFormat="1" ht="33" customHeight="1" thickBot="1">
      <c r="A83" s="33" t="s">
        <v>263</v>
      </c>
      <c r="B83" s="87" t="s">
        <v>842</v>
      </c>
      <c r="C83" s="34" t="s">
        <v>195</v>
      </c>
      <c r="D83" s="34" t="s">
        <v>196</v>
      </c>
      <c r="E83" s="35">
        <v>1395</v>
      </c>
      <c r="F83" s="36">
        <f aca="true" t="shared" si="9" ref="F83:F144">E83*1.18</f>
        <v>1646.1</v>
      </c>
      <c r="G83" s="35">
        <v>1395</v>
      </c>
      <c r="H83" s="35">
        <f>I83/118*100</f>
        <v>1394.915254237288</v>
      </c>
      <c r="I83" s="98">
        <f>ROUND(G83*1.18,0)</f>
        <v>1646</v>
      </c>
      <c r="J83" s="126"/>
    </row>
    <row r="84" spans="1:11" s="2" customFormat="1" ht="36.75" customHeight="1" thickTop="1">
      <c r="A84" s="33" t="s">
        <v>264</v>
      </c>
      <c r="B84" s="87" t="s">
        <v>843</v>
      </c>
      <c r="C84" s="34" t="s">
        <v>195</v>
      </c>
      <c r="D84" s="34" t="s">
        <v>196</v>
      </c>
      <c r="E84" s="35">
        <v>1340</v>
      </c>
      <c r="F84" s="36">
        <f t="shared" si="9"/>
        <v>1581.1999999999998</v>
      </c>
      <c r="G84" s="35">
        <v>1340</v>
      </c>
      <c r="H84" s="35">
        <f aca="true" t="shared" si="10" ref="H84:H95">I84/118*100</f>
        <v>1339.8305084745764</v>
      </c>
      <c r="I84" s="98">
        <f aca="true" t="shared" si="11" ref="I84:I95">ROUND(G84*1.18,0)</f>
        <v>1581</v>
      </c>
      <c r="J84" s="128"/>
      <c r="K84" s="20"/>
    </row>
    <row r="85" spans="1:11" s="2" customFormat="1" ht="48.75" customHeight="1">
      <c r="A85" s="33" t="s">
        <v>265</v>
      </c>
      <c r="B85" s="87" t="s">
        <v>844</v>
      </c>
      <c r="C85" s="34" t="s">
        <v>195</v>
      </c>
      <c r="D85" s="34" t="s">
        <v>196</v>
      </c>
      <c r="E85" s="35">
        <v>4581</v>
      </c>
      <c r="F85" s="36">
        <f t="shared" si="9"/>
        <v>5405.58</v>
      </c>
      <c r="G85" s="35">
        <v>4581</v>
      </c>
      <c r="H85" s="35">
        <f t="shared" si="10"/>
        <v>4581.35593220339</v>
      </c>
      <c r="I85" s="98">
        <f t="shared" si="11"/>
        <v>5406</v>
      </c>
      <c r="J85" s="128"/>
      <c r="K85" s="21"/>
    </row>
    <row r="86" spans="1:11" s="2" customFormat="1" ht="48.75" customHeight="1">
      <c r="A86" s="33" t="s">
        <v>266</v>
      </c>
      <c r="B86" s="87" t="s">
        <v>845</v>
      </c>
      <c r="C86" s="34" t="s">
        <v>195</v>
      </c>
      <c r="D86" s="34" t="s">
        <v>196</v>
      </c>
      <c r="E86" s="35">
        <v>8548</v>
      </c>
      <c r="F86" s="36">
        <f t="shared" si="9"/>
        <v>10086.64</v>
      </c>
      <c r="G86" s="35">
        <v>8548</v>
      </c>
      <c r="H86" s="35">
        <f t="shared" si="10"/>
        <v>8548.305084745763</v>
      </c>
      <c r="I86" s="98">
        <f t="shared" si="11"/>
        <v>10087</v>
      </c>
      <c r="J86" s="128"/>
      <c r="K86" s="21"/>
    </row>
    <row r="87" spans="1:11" s="2" customFormat="1" ht="55.5" customHeight="1">
      <c r="A87" s="33" t="s">
        <v>267</v>
      </c>
      <c r="B87" s="87" t="s">
        <v>846</v>
      </c>
      <c r="C87" s="34" t="s">
        <v>195</v>
      </c>
      <c r="D87" s="34" t="s">
        <v>196</v>
      </c>
      <c r="E87" s="35">
        <v>16725</v>
      </c>
      <c r="F87" s="36">
        <f t="shared" si="9"/>
        <v>19735.5</v>
      </c>
      <c r="G87" s="35">
        <v>16725</v>
      </c>
      <c r="H87" s="35">
        <f t="shared" si="10"/>
        <v>16725.42372881356</v>
      </c>
      <c r="I87" s="98">
        <f t="shared" si="11"/>
        <v>19736</v>
      </c>
      <c r="J87" s="128"/>
      <c r="K87" s="21"/>
    </row>
    <row r="88" spans="1:11" s="2" customFormat="1" ht="39" customHeight="1">
      <c r="A88" s="33" t="s">
        <v>268</v>
      </c>
      <c r="B88" s="87" t="s">
        <v>847</v>
      </c>
      <c r="C88" s="34">
        <v>796</v>
      </c>
      <c r="D88" s="34" t="s">
        <v>196</v>
      </c>
      <c r="E88" s="35">
        <v>4581</v>
      </c>
      <c r="F88" s="36">
        <f t="shared" si="9"/>
        <v>5405.58</v>
      </c>
      <c r="G88" s="35">
        <v>4581</v>
      </c>
      <c r="H88" s="35">
        <f t="shared" si="10"/>
        <v>4581.35593220339</v>
      </c>
      <c r="I88" s="98">
        <f t="shared" si="11"/>
        <v>5406</v>
      </c>
      <c r="J88" s="128"/>
      <c r="K88" s="21"/>
    </row>
    <row r="89" spans="1:11" s="2" customFormat="1" ht="31.5" customHeight="1">
      <c r="A89" s="33" t="s">
        <v>269</v>
      </c>
      <c r="B89" s="87" t="s">
        <v>848</v>
      </c>
      <c r="C89" s="34" t="s">
        <v>195</v>
      </c>
      <c r="D89" s="34" t="s">
        <v>196</v>
      </c>
      <c r="E89" s="35">
        <v>16725</v>
      </c>
      <c r="F89" s="36">
        <f t="shared" si="9"/>
        <v>19735.5</v>
      </c>
      <c r="G89" s="35">
        <v>16725</v>
      </c>
      <c r="H89" s="35">
        <f t="shared" si="10"/>
        <v>16725.42372881356</v>
      </c>
      <c r="I89" s="98">
        <f t="shared" si="11"/>
        <v>19736</v>
      </c>
      <c r="J89" s="128"/>
      <c r="K89" s="22"/>
    </row>
    <row r="90" spans="1:11" s="2" customFormat="1" ht="48.75" customHeight="1">
      <c r="A90" s="33" t="s">
        <v>270</v>
      </c>
      <c r="B90" s="87" t="s">
        <v>849</v>
      </c>
      <c r="C90" s="34" t="s">
        <v>195</v>
      </c>
      <c r="D90" s="34" t="s">
        <v>196</v>
      </c>
      <c r="E90" s="35">
        <v>16725</v>
      </c>
      <c r="F90" s="36">
        <f t="shared" si="9"/>
        <v>19735.5</v>
      </c>
      <c r="G90" s="35">
        <v>16725</v>
      </c>
      <c r="H90" s="35">
        <f t="shared" si="10"/>
        <v>16725.42372881356</v>
      </c>
      <c r="I90" s="98">
        <f t="shared" si="11"/>
        <v>19736</v>
      </c>
      <c r="J90" s="128"/>
      <c r="K90" s="22"/>
    </row>
    <row r="91" spans="1:11" s="2" customFormat="1" ht="63.75" customHeight="1">
      <c r="A91" s="33" t="s">
        <v>271</v>
      </c>
      <c r="B91" s="87" t="s">
        <v>850</v>
      </c>
      <c r="C91" s="34" t="s">
        <v>195</v>
      </c>
      <c r="D91" s="34" t="s">
        <v>196</v>
      </c>
      <c r="E91" s="35">
        <v>16725</v>
      </c>
      <c r="F91" s="36">
        <f t="shared" si="9"/>
        <v>19735.5</v>
      </c>
      <c r="G91" s="35">
        <v>16725</v>
      </c>
      <c r="H91" s="35">
        <f>I91/118*100</f>
        <v>16725.42372881356</v>
      </c>
      <c r="I91" s="98">
        <f t="shared" si="11"/>
        <v>19736</v>
      </c>
      <c r="J91" s="128"/>
      <c r="K91" s="22"/>
    </row>
    <row r="92" spans="1:11" s="2" customFormat="1" ht="31.5" customHeight="1" thickBot="1">
      <c r="A92" s="33" t="s">
        <v>272</v>
      </c>
      <c r="B92" s="87" t="s">
        <v>1064</v>
      </c>
      <c r="C92" s="34" t="s">
        <v>195</v>
      </c>
      <c r="D92" s="34" t="s">
        <v>196</v>
      </c>
      <c r="E92" s="35">
        <v>16725</v>
      </c>
      <c r="F92" s="36">
        <f t="shared" si="9"/>
        <v>19735.5</v>
      </c>
      <c r="G92" s="35">
        <v>16725</v>
      </c>
      <c r="H92" s="35">
        <f t="shared" si="10"/>
        <v>16725.42372881356</v>
      </c>
      <c r="I92" s="98">
        <f t="shared" si="11"/>
        <v>19736</v>
      </c>
      <c r="J92" s="128"/>
      <c r="K92" s="23"/>
    </row>
    <row r="93" spans="1:10" s="2" customFormat="1" ht="31.5" customHeight="1" thickTop="1">
      <c r="A93" s="33" t="s">
        <v>273</v>
      </c>
      <c r="B93" s="87" t="s">
        <v>851</v>
      </c>
      <c r="C93" s="34" t="s">
        <v>195</v>
      </c>
      <c r="D93" s="34" t="s">
        <v>196</v>
      </c>
      <c r="E93" s="35">
        <v>4581</v>
      </c>
      <c r="F93" s="36">
        <f t="shared" si="9"/>
        <v>5405.58</v>
      </c>
      <c r="G93" s="35">
        <v>4581</v>
      </c>
      <c r="H93" s="35">
        <f t="shared" si="10"/>
        <v>4581.35593220339</v>
      </c>
      <c r="I93" s="98">
        <f t="shared" si="11"/>
        <v>5406</v>
      </c>
      <c r="J93" s="126"/>
    </row>
    <row r="94" spans="1:10" s="2" customFormat="1" ht="34.5" customHeight="1">
      <c r="A94" s="33" t="s">
        <v>274</v>
      </c>
      <c r="B94" s="87" t="s">
        <v>852</v>
      </c>
      <c r="C94" s="34" t="s">
        <v>195</v>
      </c>
      <c r="D94" s="34" t="s">
        <v>196</v>
      </c>
      <c r="E94" s="35">
        <v>8548</v>
      </c>
      <c r="F94" s="36">
        <f t="shared" si="9"/>
        <v>10086.64</v>
      </c>
      <c r="G94" s="35">
        <v>8548</v>
      </c>
      <c r="H94" s="35">
        <f t="shared" si="10"/>
        <v>8548.305084745763</v>
      </c>
      <c r="I94" s="98">
        <f t="shared" si="11"/>
        <v>10087</v>
      </c>
      <c r="J94" s="126"/>
    </row>
    <row r="95" spans="1:10" s="2" customFormat="1" ht="38.25" customHeight="1">
      <c r="A95" s="33" t="s">
        <v>275</v>
      </c>
      <c r="B95" s="87" t="s">
        <v>853</v>
      </c>
      <c r="C95" s="34" t="s">
        <v>195</v>
      </c>
      <c r="D95" s="34" t="s">
        <v>196</v>
      </c>
      <c r="E95" s="35">
        <v>16725</v>
      </c>
      <c r="F95" s="36">
        <f t="shared" si="9"/>
        <v>19735.5</v>
      </c>
      <c r="G95" s="35">
        <v>16725</v>
      </c>
      <c r="H95" s="35">
        <f t="shared" si="10"/>
        <v>16725.42372881356</v>
      </c>
      <c r="I95" s="98">
        <f t="shared" si="11"/>
        <v>19736</v>
      </c>
      <c r="J95" s="126"/>
    </row>
    <row r="96" spans="1:10" s="2" customFormat="1" ht="45.75" customHeight="1">
      <c r="A96" s="151" t="s">
        <v>689</v>
      </c>
      <c r="B96" s="154"/>
      <c r="C96" s="154"/>
      <c r="D96" s="154"/>
      <c r="E96" s="154"/>
      <c r="F96" s="154"/>
      <c r="G96" s="154"/>
      <c r="H96" s="154"/>
      <c r="I96" s="155"/>
      <c r="J96" s="127"/>
    </row>
    <row r="97" spans="1:11" s="2" customFormat="1" ht="21" customHeight="1">
      <c r="A97" s="33" t="s">
        <v>276</v>
      </c>
      <c r="B97" s="87" t="s">
        <v>854</v>
      </c>
      <c r="C97" s="34" t="s">
        <v>195</v>
      </c>
      <c r="D97" s="34" t="s">
        <v>196</v>
      </c>
      <c r="E97" s="35">
        <v>1818</v>
      </c>
      <c r="F97" s="36">
        <f t="shared" si="9"/>
        <v>2145.24</v>
      </c>
      <c r="G97" s="66">
        <v>1909</v>
      </c>
      <c r="H97" s="66">
        <f>I97/118*100</f>
        <v>1909.322033898305</v>
      </c>
      <c r="I97" s="98">
        <f>ROUND(G97*1.18,0)</f>
        <v>2253</v>
      </c>
      <c r="J97" s="126"/>
      <c r="K97" s="3"/>
    </row>
    <row r="98" spans="1:11" s="2" customFormat="1" ht="21.75" customHeight="1">
      <c r="A98" s="33" t="s">
        <v>277</v>
      </c>
      <c r="B98" s="87" t="s">
        <v>855</v>
      </c>
      <c r="C98" s="34" t="s">
        <v>195</v>
      </c>
      <c r="D98" s="34" t="s">
        <v>196</v>
      </c>
      <c r="E98" s="35">
        <v>1443</v>
      </c>
      <c r="F98" s="36">
        <f t="shared" si="9"/>
        <v>1702.74</v>
      </c>
      <c r="G98" s="66">
        <f aca="true" t="shared" si="12" ref="G98:G109">E98*1.05</f>
        <v>1515.15</v>
      </c>
      <c r="H98" s="66">
        <f aca="true" t="shared" si="13" ref="H98:H109">I98/118*100</f>
        <v>1515.2542372881358</v>
      </c>
      <c r="I98" s="98">
        <f>ROUND(G98*1.18,0)</f>
        <v>1788</v>
      </c>
      <c r="J98" s="126"/>
      <c r="K98" s="3"/>
    </row>
    <row r="99" spans="1:11" s="2" customFormat="1" ht="19.5" customHeight="1">
      <c r="A99" s="33" t="s">
        <v>278</v>
      </c>
      <c r="B99" s="87" t="s">
        <v>857</v>
      </c>
      <c r="C99" s="34" t="s">
        <v>195</v>
      </c>
      <c r="D99" s="34" t="s">
        <v>196</v>
      </c>
      <c r="E99" s="38">
        <v>919</v>
      </c>
      <c r="F99" s="36">
        <f t="shared" si="9"/>
        <v>1084.4199999999998</v>
      </c>
      <c r="G99" s="66">
        <f t="shared" si="12"/>
        <v>964.95</v>
      </c>
      <c r="H99" s="66">
        <f t="shared" si="13"/>
        <v>965.2542372881356</v>
      </c>
      <c r="I99" s="98">
        <f>ROUND(G99*1.18,0)</f>
        <v>1139</v>
      </c>
      <c r="J99" s="126"/>
      <c r="K99" s="3"/>
    </row>
    <row r="100" spans="1:11" s="2" customFormat="1" ht="34.5" customHeight="1">
      <c r="A100" s="33" t="s">
        <v>279</v>
      </c>
      <c r="B100" s="87" t="s">
        <v>856</v>
      </c>
      <c r="C100" s="34" t="s">
        <v>195</v>
      </c>
      <c r="D100" s="34" t="s">
        <v>196</v>
      </c>
      <c r="E100" s="35">
        <v>1004</v>
      </c>
      <c r="F100" s="36">
        <f t="shared" si="9"/>
        <v>1184.72</v>
      </c>
      <c r="G100" s="66">
        <f t="shared" si="12"/>
        <v>1054.2</v>
      </c>
      <c r="H100" s="66">
        <f t="shared" si="13"/>
        <v>1054.2372881355932</v>
      </c>
      <c r="I100" s="98">
        <f aca="true" t="shared" si="14" ref="I100:I109">ROUND(G100*1.18,0)</f>
        <v>1244</v>
      </c>
      <c r="J100" s="126"/>
      <c r="K100" s="3"/>
    </row>
    <row r="101" spans="1:11" s="2" customFormat="1" ht="31.5" customHeight="1">
      <c r="A101" s="33" t="s">
        <v>280</v>
      </c>
      <c r="B101" s="87" t="s">
        <v>858</v>
      </c>
      <c r="C101" s="34" t="s">
        <v>195</v>
      </c>
      <c r="D101" s="34" t="s">
        <v>196</v>
      </c>
      <c r="E101" s="38">
        <v>748</v>
      </c>
      <c r="F101" s="36">
        <f t="shared" si="9"/>
        <v>882.64</v>
      </c>
      <c r="G101" s="41">
        <f t="shared" si="12"/>
        <v>785.4</v>
      </c>
      <c r="H101" s="66">
        <f t="shared" si="13"/>
        <v>785.5932203389831</v>
      </c>
      <c r="I101" s="98">
        <f t="shared" si="14"/>
        <v>927</v>
      </c>
      <c r="J101" s="126"/>
      <c r="K101" s="3"/>
    </row>
    <row r="102" spans="1:11" s="2" customFormat="1" ht="21" customHeight="1">
      <c r="A102" s="33" t="s">
        <v>281</v>
      </c>
      <c r="B102" s="87" t="s">
        <v>282</v>
      </c>
      <c r="C102" s="34" t="s">
        <v>195</v>
      </c>
      <c r="D102" s="34" t="s">
        <v>196</v>
      </c>
      <c r="E102" s="38">
        <v>551</v>
      </c>
      <c r="F102" s="36">
        <f t="shared" si="9"/>
        <v>650.18</v>
      </c>
      <c r="G102" s="41">
        <f t="shared" si="12"/>
        <v>578.5500000000001</v>
      </c>
      <c r="H102" s="66">
        <f t="shared" si="13"/>
        <v>578.8135593220339</v>
      </c>
      <c r="I102" s="98">
        <f t="shared" si="14"/>
        <v>683</v>
      </c>
      <c r="J102" s="126"/>
      <c r="K102" s="3"/>
    </row>
    <row r="103" spans="1:11" s="2" customFormat="1" ht="33" customHeight="1">
      <c r="A103" s="33" t="s">
        <v>283</v>
      </c>
      <c r="B103" s="87" t="s">
        <v>859</v>
      </c>
      <c r="C103" s="34" t="s">
        <v>195</v>
      </c>
      <c r="D103" s="34" t="s">
        <v>196</v>
      </c>
      <c r="E103" s="38">
        <v>855</v>
      </c>
      <c r="F103" s="36">
        <f t="shared" si="9"/>
        <v>1008.9</v>
      </c>
      <c r="G103" s="41">
        <f t="shared" si="12"/>
        <v>897.75</v>
      </c>
      <c r="H103" s="66">
        <f t="shared" si="13"/>
        <v>897.4576271186442</v>
      </c>
      <c r="I103" s="98">
        <f t="shared" si="14"/>
        <v>1059</v>
      </c>
      <c r="J103" s="126"/>
      <c r="K103" s="3"/>
    </row>
    <row r="104" spans="1:11" s="2" customFormat="1" ht="35.25" customHeight="1">
      <c r="A104" s="33" t="s">
        <v>284</v>
      </c>
      <c r="B104" s="87" t="s">
        <v>860</v>
      </c>
      <c r="C104" s="34" t="s">
        <v>195</v>
      </c>
      <c r="D104" s="34" t="s">
        <v>196</v>
      </c>
      <c r="E104" s="35">
        <v>18581</v>
      </c>
      <c r="F104" s="36">
        <f t="shared" si="9"/>
        <v>21925.579999999998</v>
      </c>
      <c r="G104" s="41">
        <f t="shared" si="12"/>
        <v>19510.05</v>
      </c>
      <c r="H104" s="66">
        <f>I104/118*100</f>
        <v>19510.169491525423</v>
      </c>
      <c r="I104" s="98">
        <f t="shared" si="14"/>
        <v>23022</v>
      </c>
      <c r="J104" s="126"/>
      <c r="K104" s="3"/>
    </row>
    <row r="105" spans="1:11" s="2" customFormat="1" ht="36.75" customHeight="1">
      <c r="A105" s="33" t="s">
        <v>285</v>
      </c>
      <c r="B105" s="87" t="s">
        <v>862</v>
      </c>
      <c r="C105" s="34" t="s">
        <v>195</v>
      </c>
      <c r="D105" s="34" t="s">
        <v>196</v>
      </c>
      <c r="E105" s="35">
        <v>25486</v>
      </c>
      <c r="F105" s="36">
        <f t="shared" si="9"/>
        <v>30073.48</v>
      </c>
      <c r="G105" s="41">
        <f t="shared" si="12"/>
        <v>26760.300000000003</v>
      </c>
      <c r="H105" s="66">
        <f t="shared" si="13"/>
        <v>26760.169491525427</v>
      </c>
      <c r="I105" s="98">
        <f t="shared" si="14"/>
        <v>31577</v>
      </c>
      <c r="J105" s="126"/>
      <c r="K105" s="3"/>
    </row>
    <row r="106" spans="1:11" s="2" customFormat="1" ht="36" customHeight="1">
      <c r="A106" s="33" t="s">
        <v>286</v>
      </c>
      <c r="B106" s="87" t="s">
        <v>861</v>
      </c>
      <c r="C106" s="34" t="s">
        <v>195</v>
      </c>
      <c r="D106" s="34" t="s">
        <v>196</v>
      </c>
      <c r="E106" s="38">
        <v>504</v>
      </c>
      <c r="F106" s="36">
        <f t="shared" si="9"/>
        <v>594.7199999999999</v>
      </c>
      <c r="G106" s="41">
        <f t="shared" si="12"/>
        <v>529.2</v>
      </c>
      <c r="H106" s="66">
        <f t="shared" si="13"/>
        <v>528.8135593220339</v>
      </c>
      <c r="I106" s="98">
        <f t="shared" si="14"/>
        <v>624</v>
      </c>
      <c r="J106" s="126"/>
      <c r="K106" s="3"/>
    </row>
    <row r="107" spans="1:11" s="2" customFormat="1" ht="39.75" customHeight="1">
      <c r="A107" s="33" t="s">
        <v>287</v>
      </c>
      <c r="B107" s="87" t="s">
        <v>863</v>
      </c>
      <c r="C107" s="34" t="s">
        <v>195</v>
      </c>
      <c r="D107" s="34" t="s">
        <v>196</v>
      </c>
      <c r="E107" s="35">
        <v>3654</v>
      </c>
      <c r="F107" s="36">
        <f t="shared" si="9"/>
        <v>4311.719999999999</v>
      </c>
      <c r="G107" s="41">
        <f t="shared" si="12"/>
        <v>3836.7000000000003</v>
      </c>
      <c r="H107" s="66">
        <f t="shared" si="13"/>
        <v>3836.4406779661017</v>
      </c>
      <c r="I107" s="98">
        <f t="shared" si="14"/>
        <v>4527</v>
      </c>
      <c r="J107" s="126"/>
      <c r="K107" s="3"/>
    </row>
    <row r="108" spans="1:11" s="2" customFormat="1" ht="32.25" customHeight="1">
      <c r="A108" s="33" t="s">
        <v>288</v>
      </c>
      <c r="B108" s="87" t="s">
        <v>864</v>
      </c>
      <c r="C108" s="34" t="s">
        <v>195</v>
      </c>
      <c r="D108" s="34" t="s">
        <v>196</v>
      </c>
      <c r="E108" s="38">
        <v>669</v>
      </c>
      <c r="F108" s="36">
        <f t="shared" si="9"/>
        <v>789.42</v>
      </c>
      <c r="G108" s="41">
        <f t="shared" si="12"/>
        <v>702.45</v>
      </c>
      <c r="H108" s="66">
        <f t="shared" si="13"/>
        <v>702.542372881356</v>
      </c>
      <c r="I108" s="98">
        <f t="shared" si="14"/>
        <v>829</v>
      </c>
      <c r="J108" s="126"/>
      <c r="K108" s="3"/>
    </row>
    <row r="109" spans="1:11" s="2" customFormat="1" ht="21.75" customHeight="1">
      <c r="A109" s="33" t="s">
        <v>289</v>
      </c>
      <c r="B109" s="87" t="s">
        <v>290</v>
      </c>
      <c r="C109" s="34" t="s">
        <v>291</v>
      </c>
      <c r="D109" s="34" t="s">
        <v>292</v>
      </c>
      <c r="E109" s="35">
        <v>1270</v>
      </c>
      <c r="F109" s="36">
        <f t="shared" si="9"/>
        <v>1498.6</v>
      </c>
      <c r="G109" s="41">
        <f t="shared" si="12"/>
        <v>1333.5</v>
      </c>
      <c r="H109" s="66">
        <f t="shared" si="13"/>
        <v>1333.8983050847457</v>
      </c>
      <c r="I109" s="98">
        <f t="shared" si="14"/>
        <v>1574</v>
      </c>
      <c r="J109" s="126"/>
      <c r="K109" s="3"/>
    </row>
    <row r="110" spans="1:10" s="2" customFormat="1" ht="57.75" customHeight="1">
      <c r="A110" s="151" t="s">
        <v>1065</v>
      </c>
      <c r="B110" s="154"/>
      <c r="C110" s="154"/>
      <c r="D110" s="154"/>
      <c r="E110" s="154"/>
      <c r="F110" s="154"/>
      <c r="G110" s="154"/>
      <c r="H110" s="154"/>
      <c r="I110" s="156"/>
      <c r="J110" s="127"/>
    </row>
    <row r="111" spans="1:10" s="2" customFormat="1" ht="32.25" customHeight="1">
      <c r="A111" s="151" t="s">
        <v>890</v>
      </c>
      <c r="B111" s="154"/>
      <c r="C111" s="154"/>
      <c r="D111" s="154"/>
      <c r="E111" s="154"/>
      <c r="F111" s="154"/>
      <c r="G111" s="154"/>
      <c r="H111" s="154"/>
      <c r="I111" s="155"/>
      <c r="J111" s="127"/>
    </row>
    <row r="112" spans="1:11" s="2" customFormat="1" ht="46.5" customHeight="1">
      <c r="A112" s="33" t="s">
        <v>293</v>
      </c>
      <c r="B112" s="87" t="s">
        <v>865</v>
      </c>
      <c r="C112" s="34" t="s">
        <v>294</v>
      </c>
      <c r="D112" s="34" t="s">
        <v>295</v>
      </c>
      <c r="E112" s="39">
        <v>96</v>
      </c>
      <c r="F112" s="36">
        <f t="shared" si="9"/>
        <v>113.28</v>
      </c>
      <c r="G112" s="41">
        <f aca="true" t="shared" si="15" ref="G112:G175">E112*1.1</f>
        <v>105.60000000000001</v>
      </c>
      <c r="H112" s="97">
        <f>I112/118*100</f>
        <v>105.93220338983052</v>
      </c>
      <c r="I112" s="98">
        <f>ROUND(G112*1.18,0)</f>
        <v>125</v>
      </c>
      <c r="J112" s="126"/>
      <c r="K112" s="3"/>
    </row>
    <row r="113" spans="1:11" s="2" customFormat="1" ht="35.25" customHeight="1">
      <c r="A113" s="33" t="s">
        <v>296</v>
      </c>
      <c r="B113" s="87" t="s">
        <v>866</v>
      </c>
      <c r="C113" s="34" t="s">
        <v>294</v>
      </c>
      <c r="D113" s="34" t="s">
        <v>295</v>
      </c>
      <c r="E113" s="39">
        <v>480</v>
      </c>
      <c r="F113" s="36">
        <f t="shared" si="9"/>
        <v>566.4</v>
      </c>
      <c r="G113" s="41">
        <f t="shared" si="15"/>
        <v>528</v>
      </c>
      <c r="H113" s="97">
        <f aca="true" t="shared" si="16" ref="H113:H144">I113/118*100</f>
        <v>527.9661016949152</v>
      </c>
      <c r="I113" s="98">
        <f>ROUND(G113*1.18,0)</f>
        <v>623</v>
      </c>
      <c r="J113" s="126"/>
      <c r="K113" s="3"/>
    </row>
    <row r="114" spans="1:11" s="2" customFormat="1" ht="22.5" customHeight="1">
      <c r="A114" s="33" t="s">
        <v>297</v>
      </c>
      <c r="B114" s="87" t="s">
        <v>298</v>
      </c>
      <c r="C114" s="34" t="s">
        <v>294</v>
      </c>
      <c r="D114" s="34" t="s">
        <v>295</v>
      </c>
      <c r="E114" s="39">
        <v>683</v>
      </c>
      <c r="F114" s="36">
        <f t="shared" si="9"/>
        <v>805.9399999999999</v>
      </c>
      <c r="G114" s="41">
        <f t="shared" si="15"/>
        <v>751.3000000000001</v>
      </c>
      <c r="H114" s="97">
        <f t="shared" si="16"/>
        <v>751.6949152542372</v>
      </c>
      <c r="I114" s="98">
        <f aca="true" t="shared" si="17" ref="I114:I144">ROUND(G114*1.18,0)</f>
        <v>887</v>
      </c>
      <c r="J114" s="126"/>
      <c r="K114" s="3"/>
    </row>
    <row r="115" spans="1:11" s="2" customFormat="1" ht="50.25" customHeight="1">
      <c r="A115" s="33" t="s">
        <v>299</v>
      </c>
      <c r="B115" s="87" t="s">
        <v>867</v>
      </c>
      <c r="C115" s="34" t="s">
        <v>294</v>
      </c>
      <c r="D115" s="34" t="s">
        <v>295</v>
      </c>
      <c r="E115" s="39">
        <v>552</v>
      </c>
      <c r="F115" s="36">
        <f t="shared" si="9"/>
        <v>651.36</v>
      </c>
      <c r="G115" s="41">
        <f t="shared" si="15"/>
        <v>607.2</v>
      </c>
      <c r="H115" s="97">
        <f t="shared" si="16"/>
        <v>606.7796610169491</v>
      </c>
      <c r="I115" s="98">
        <f t="shared" si="17"/>
        <v>716</v>
      </c>
      <c r="J115" s="126"/>
      <c r="K115" s="3"/>
    </row>
    <row r="116" spans="1:11" s="2" customFormat="1" ht="26.25" customHeight="1">
      <c r="A116" s="33" t="s">
        <v>300</v>
      </c>
      <c r="B116" s="87" t="s">
        <v>868</v>
      </c>
      <c r="C116" s="34" t="s">
        <v>294</v>
      </c>
      <c r="D116" s="34" t="s">
        <v>295</v>
      </c>
      <c r="E116" s="39">
        <v>1360</v>
      </c>
      <c r="F116" s="36">
        <f t="shared" si="9"/>
        <v>1604.8</v>
      </c>
      <c r="G116" s="41">
        <f t="shared" si="15"/>
        <v>1496.0000000000002</v>
      </c>
      <c r="H116" s="97">
        <f t="shared" si="16"/>
        <v>1495.7627118644068</v>
      </c>
      <c r="I116" s="98">
        <f t="shared" si="17"/>
        <v>1765</v>
      </c>
      <c r="J116" s="126"/>
      <c r="K116" s="3"/>
    </row>
    <row r="117" spans="1:11" s="2" customFormat="1" ht="30" customHeight="1" thickBot="1">
      <c r="A117" s="33" t="s">
        <v>301</v>
      </c>
      <c r="B117" s="87" t="s">
        <v>869</v>
      </c>
      <c r="C117" s="34" t="s">
        <v>294</v>
      </c>
      <c r="D117" s="34" t="s">
        <v>295</v>
      </c>
      <c r="E117" s="39">
        <v>1201</v>
      </c>
      <c r="F117" s="36">
        <f t="shared" si="9"/>
        <v>1417.1799999999998</v>
      </c>
      <c r="G117" s="41">
        <f t="shared" si="15"/>
        <v>1321.1000000000001</v>
      </c>
      <c r="H117" s="97">
        <f t="shared" si="16"/>
        <v>1321.1864406779662</v>
      </c>
      <c r="I117" s="98">
        <f t="shared" si="17"/>
        <v>1559</v>
      </c>
      <c r="J117" s="126"/>
      <c r="K117" s="3"/>
    </row>
    <row r="118" spans="1:11" s="2" customFormat="1" ht="22.5" customHeight="1" thickTop="1">
      <c r="A118" s="33" t="s">
        <v>302</v>
      </c>
      <c r="B118" s="87" t="s">
        <v>303</v>
      </c>
      <c r="C118" s="34" t="s">
        <v>294</v>
      </c>
      <c r="D118" s="34" t="s">
        <v>295</v>
      </c>
      <c r="E118" s="39">
        <v>1139</v>
      </c>
      <c r="F118" s="36">
        <f t="shared" si="9"/>
        <v>1344.02</v>
      </c>
      <c r="G118" s="41">
        <f t="shared" si="15"/>
        <v>1252.9</v>
      </c>
      <c r="H118" s="97">
        <f t="shared" si="16"/>
        <v>1252.542372881356</v>
      </c>
      <c r="I118" s="98">
        <f t="shared" si="17"/>
        <v>1478</v>
      </c>
      <c r="J118" s="128"/>
      <c r="K118" s="24"/>
    </row>
    <row r="119" spans="1:11" s="2" customFormat="1" ht="33.75" customHeight="1">
      <c r="A119" s="33" t="s">
        <v>304</v>
      </c>
      <c r="B119" s="87" t="s">
        <v>870</v>
      </c>
      <c r="C119" s="34" t="s">
        <v>294</v>
      </c>
      <c r="D119" s="34" t="s">
        <v>295</v>
      </c>
      <c r="E119" s="39">
        <v>706</v>
      </c>
      <c r="F119" s="36">
        <f t="shared" si="9"/>
        <v>833.0799999999999</v>
      </c>
      <c r="G119" s="41">
        <f t="shared" si="15"/>
        <v>776.6</v>
      </c>
      <c r="H119" s="97">
        <f t="shared" si="16"/>
        <v>776.271186440678</v>
      </c>
      <c r="I119" s="98">
        <f t="shared" si="17"/>
        <v>916</v>
      </c>
      <c r="J119" s="128"/>
      <c r="K119" s="25"/>
    </row>
    <row r="120" spans="1:11" s="2" customFormat="1" ht="59.25" customHeight="1">
      <c r="A120" s="33" t="s">
        <v>305</v>
      </c>
      <c r="B120" s="87" t="s">
        <v>871</v>
      </c>
      <c r="C120" s="34" t="s">
        <v>294</v>
      </c>
      <c r="D120" s="34" t="s">
        <v>295</v>
      </c>
      <c r="E120" s="39">
        <v>1113</v>
      </c>
      <c r="F120" s="36">
        <f t="shared" si="9"/>
        <v>1313.34</v>
      </c>
      <c r="G120" s="41">
        <f t="shared" si="15"/>
        <v>1224.3000000000002</v>
      </c>
      <c r="H120" s="97">
        <f t="shared" si="16"/>
        <v>1224.5762711864406</v>
      </c>
      <c r="I120" s="98">
        <f t="shared" si="17"/>
        <v>1445</v>
      </c>
      <c r="J120" s="128"/>
      <c r="K120" s="25"/>
    </row>
    <row r="121" spans="1:11" s="2" customFormat="1" ht="33.75" customHeight="1">
      <c r="A121" s="33" t="s">
        <v>308</v>
      </c>
      <c r="B121" s="87" t="s">
        <v>872</v>
      </c>
      <c r="C121" s="34" t="s">
        <v>294</v>
      </c>
      <c r="D121" s="34" t="s">
        <v>295</v>
      </c>
      <c r="E121" s="39">
        <v>1357</v>
      </c>
      <c r="F121" s="36">
        <f t="shared" si="9"/>
        <v>1601.26</v>
      </c>
      <c r="G121" s="41">
        <f t="shared" si="15"/>
        <v>1492.7</v>
      </c>
      <c r="H121" s="97">
        <f t="shared" si="16"/>
        <v>1492.3728813559321</v>
      </c>
      <c r="I121" s="98">
        <f t="shared" si="17"/>
        <v>1761</v>
      </c>
      <c r="J121" s="128"/>
      <c r="K121" s="25"/>
    </row>
    <row r="122" spans="1:11" s="2" customFormat="1" ht="30" customHeight="1">
      <c r="A122" s="33" t="s">
        <v>309</v>
      </c>
      <c r="B122" s="87" t="s">
        <v>873</v>
      </c>
      <c r="C122" s="34" t="s">
        <v>294</v>
      </c>
      <c r="D122" s="34" t="s">
        <v>295</v>
      </c>
      <c r="E122" s="39">
        <v>1296</v>
      </c>
      <c r="F122" s="36">
        <f t="shared" si="9"/>
        <v>1529.28</v>
      </c>
      <c r="G122" s="41">
        <f t="shared" si="15"/>
        <v>1425.6000000000001</v>
      </c>
      <c r="H122" s="97">
        <f t="shared" si="16"/>
        <v>1425.4237288135594</v>
      </c>
      <c r="I122" s="98">
        <f t="shared" si="17"/>
        <v>1682</v>
      </c>
      <c r="J122" s="128"/>
      <c r="K122" s="25"/>
    </row>
    <row r="123" spans="1:11" s="2" customFormat="1" ht="24" customHeight="1">
      <c r="A123" s="33" t="s">
        <v>310</v>
      </c>
      <c r="B123" s="87" t="s">
        <v>311</v>
      </c>
      <c r="C123" s="34" t="s">
        <v>294</v>
      </c>
      <c r="D123" s="34" t="s">
        <v>295</v>
      </c>
      <c r="E123" s="39">
        <v>3785</v>
      </c>
      <c r="F123" s="36">
        <f t="shared" si="9"/>
        <v>4466.3</v>
      </c>
      <c r="G123" s="41">
        <f t="shared" si="15"/>
        <v>4163.5</v>
      </c>
      <c r="H123" s="97">
        <f t="shared" si="16"/>
        <v>4163.559322033898</v>
      </c>
      <c r="I123" s="98">
        <f t="shared" si="17"/>
        <v>4913</v>
      </c>
      <c r="J123" s="128"/>
      <c r="K123" s="25"/>
    </row>
    <row r="124" spans="1:11" s="2" customFormat="1" ht="50.25" customHeight="1">
      <c r="A124" s="33" t="s">
        <v>312</v>
      </c>
      <c r="B124" s="87" t="s">
        <v>874</v>
      </c>
      <c r="C124" s="34" t="s">
        <v>294</v>
      </c>
      <c r="D124" s="34" t="s">
        <v>295</v>
      </c>
      <c r="E124" s="39">
        <v>1907</v>
      </c>
      <c r="F124" s="36">
        <f t="shared" si="9"/>
        <v>2250.2599999999998</v>
      </c>
      <c r="G124" s="41">
        <f t="shared" si="15"/>
        <v>2097.7000000000003</v>
      </c>
      <c r="H124" s="97">
        <f t="shared" si="16"/>
        <v>2097.457627118644</v>
      </c>
      <c r="I124" s="98">
        <f t="shared" si="17"/>
        <v>2475</v>
      </c>
      <c r="J124" s="128"/>
      <c r="K124" s="25"/>
    </row>
    <row r="125" spans="1:11" s="2" customFormat="1" ht="36.75" customHeight="1">
      <c r="A125" s="33" t="s">
        <v>313</v>
      </c>
      <c r="B125" s="87" t="s">
        <v>875</v>
      </c>
      <c r="C125" s="34" t="s">
        <v>294</v>
      </c>
      <c r="D125" s="34" t="s">
        <v>295</v>
      </c>
      <c r="E125" s="39">
        <v>2064</v>
      </c>
      <c r="F125" s="36">
        <f t="shared" si="9"/>
        <v>2435.52</v>
      </c>
      <c r="G125" s="41">
        <f t="shared" si="15"/>
        <v>2270.4</v>
      </c>
      <c r="H125" s="97">
        <f t="shared" si="16"/>
        <v>2270.338983050847</v>
      </c>
      <c r="I125" s="98">
        <f t="shared" si="17"/>
        <v>2679</v>
      </c>
      <c r="J125" s="128"/>
      <c r="K125" s="25"/>
    </row>
    <row r="126" spans="1:11" s="2" customFormat="1" ht="19.5" customHeight="1">
      <c r="A126" s="33" t="s">
        <v>314</v>
      </c>
      <c r="B126" s="87" t="s">
        <v>315</v>
      </c>
      <c r="C126" s="34" t="s">
        <v>294</v>
      </c>
      <c r="D126" s="34" t="s">
        <v>295</v>
      </c>
      <c r="E126" s="39">
        <v>706</v>
      </c>
      <c r="F126" s="36">
        <f t="shared" si="9"/>
        <v>833.0799999999999</v>
      </c>
      <c r="G126" s="41">
        <f t="shared" si="15"/>
        <v>776.6</v>
      </c>
      <c r="H126" s="97">
        <f t="shared" si="16"/>
        <v>776.271186440678</v>
      </c>
      <c r="I126" s="98">
        <f t="shared" si="17"/>
        <v>916</v>
      </c>
      <c r="J126" s="128"/>
      <c r="K126" s="25"/>
    </row>
    <row r="127" spans="1:11" s="2" customFormat="1" ht="17.25" customHeight="1">
      <c r="A127" s="33" t="s">
        <v>316</v>
      </c>
      <c r="B127" s="87" t="s">
        <v>317</v>
      </c>
      <c r="C127" s="34" t="s">
        <v>294</v>
      </c>
      <c r="D127" s="34" t="s">
        <v>295</v>
      </c>
      <c r="E127" s="39">
        <v>646</v>
      </c>
      <c r="F127" s="36">
        <f t="shared" si="9"/>
        <v>762.28</v>
      </c>
      <c r="G127" s="41">
        <f t="shared" si="15"/>
        <v>710.6</v>
      </c>
      <c r="H127" s="97">
        <f>I127/118*100</f>
        <v>711.0169491525423</v>
      </c>
      <c r="I127" s="98">
        <f t="shared" si="17"/>
        <v>839</v>
      </c>
      <c r="J127" s="128"/>
      <c r="K127" s="25"/>
    </row>
    <row r="128" spans="1:11" s="2" customFormat="1" ht="21" customHeight="1">
      <c r="A128" s="33" t="s">
        <v>318</v>
      </c>
      <c r="B128" s="87" t="s">
        <v>319</v>
      </c>
      <c r="C128" s="34" t="s">
        <v>294</v>
      </c>
      <c r="D128" s="34" t="s">
        <v>295</v>
      </c>
      <c r="E128" s="39">
        <v>545</v>
      </c>
      <c r="F128" s="36">
        <f t="shared" si="9"/>
        <v>643.1</v>
      </c>
      <c r="G128" s="41">
        <f t="shared" si="15"/>
        <v>599.5</v>
      </c>
      <c r="H128" s="97">
        <f t="shared" si="16"/>
        <v>599.1525423728813</v>
      </c>
      <c r="I128" s="98">
        <f t="shared" si="17"/>
        <v>707</v>
      </c>
      <c r="J128" s="128"/>
      <c r="K128" s="25"/>
    </row>
    <row r="129" spans="1:11" s="2" customFormat="1" ht="20.25" customHeight="1">
      <c r="A129" s="33" t="s">
        <v>320</v>
      </c>
      <c r="B129" s="87" t="s">
        <v>321</v>
      </c>
      <c r="C129" s="34" t="s">
        <v>294</v>
      </c>
      <c r="D129" s="34" t="s">
        <v>295</v>
      </c>
      <c r="E129" s="39">
        <v>506</v>
      </c>
      <c r="F129" s="36">
        <f t="shared" si="9"/>
        <v>597.0799999999999</v>
      </c>
      <c r="G129" s="41">
        <f t="shared" si="15"/>
        <v>556.6</v>
      </c>
      <c r="H129" s="97">
        <f t="shared" si="16"/>
        <v>556.7796610169491</v>
      </c>
      <c r="I129" s="98">
        <f t="shared" si="17"/>
        <v>657</v>
      </c>
      <c r="J129" s="128"/>
      <c r="K129" s="21"/>
    </row>
    <row r="130" spans="1:11" s="2" customFormat="1" ht="21.75" customHeight="1">
      <c r="A130" s="33" t="s">
        <v>322</v>
      </c>
      <c r="B130" s="87" t="s">
        <v>323</v>
      </c>
      <c r="C130" s="34" t="s">
        <v>294</v>
      </c>
      <c r="D130" s="34" t="s">
        <v>295</v>
      </c>
      <c r="E130" s="39">
        <v>480</v>
      </c>
      <c r="F130" s="36">
        <f t="shared" si="9"/>
        <v>566.4</v>
      </c>
      <c r="G130" s="41">
        <f t="shared" si="15"/>
        <v>528</v>
      </c>
      <c r="H130" s="97">
        <f t="shared" si="16"/>
        <v>527.9661016949152</v>
      </c>
      <c r="I130" s="98">
        <f t="shared" si="17"/>
        <v>623</v>
      </c>
      <c r="J130" s="128"/>
      <c r="K130" s="25"/>
    </row>
    <row r="131" spans="1:11" s="2" customFormat="1" ht="51.75" customHeight="1">
      <c r="A131" s="33" t="s">
        <v>324</v>
      </c>
      <c r="B131" s="87" t="s">
        <v>876</v>
      </c>
      <c r="C131" s="34" t="s">
        <v>294</v>
      </c>
      <c r="D131" s="34" t="s">
        <v>295</v>
      </c>
      <c r="E131" s="39">
        <v>2277</v>
      </c>
      <c r="F131" s="36">
        <f t="shared" si="9"/>
        <v>2686.8599999999997</v>
      </c>
      <c r="G131" s="41">
        <f t="shared" si="15"/>
        <v>2504.7000000000003</v>
      </c>
      <c r="H131" s="97">
        <f t="shared" si="16"/>
        <v>2505.084745762712</v>
      </c>
      <c r="I131" s="98">
        <f t="shared" si="17"/>
        <v>2956</v>
      </c>
      <c r="J131" s="128"/>
      <c r="K131" s="25"/>
    </row>
    <row r="132" spans="1:11" s="2" customFormat="1" ht="63" customHeight="1">
      <c r="A132" s="33" t="s">
        <v>325</v>
      </c>
      <c r="B132" s="87" t="s">
        <v>877</v>
      </c>
      <c r="C132" s="34" t="s">
        <v>294</v>
      </c>
      <c r="D132" s="34" t="s">
        <v>295</v>
      </c>
      <c r="E132" s="38">
        <v>1340</v>
      </c>
      <c r="F132" s="36">
        <f t="shared" si="9"/>
        <v>1581.1999999999998</v>
      </c>
      <c r="G132" s="41">
        <f t="shared" si="15"/>
        <v>1474.0000000000002</v>
      </c>
      <c r="H132" s="97">
        <f t="shared" si="16"/>
        <v>1473.728813559322</v>
      </c>
      <c r="I132" s="98">
        <f t="shared" si="17"/>
        <v>1739</v>
      </c>
      <c r="J132" s="128"/>
      <c r="K132" s="25"/>
    </row>
    <row r="133" spans="1:11" s="2" customFormat="1" ht="48" customHeight="1">
      <c r="A133" s="33" t="s">
        <v>326</v>
      </c>
      <c r="B133" s="87" t="s">
        <v>878</v>
      </c>
      <c r="C133" s="34" t="s">
        <v>294</v>
      </c>
      <c r="D133" s="34" t="s">
        <v>295</v>
      </c>
      <c r="E133" s="38">
        <v>2411</v>
      </c>
      <c r="F133" s="36">
        <f t="shared" si="9"/>
        <v>2844.98</v>
      </c>
      <c r="G133" s="41">
        <f t="shared" si="15"/>
        <v>2652.1000000000004</v>
      </c>
      <c r="H133" s="97">
        <f t="shared" si="16"/>
        <v>2651.6949152542375</v>
      </c>
      <c r="I133" s="98">
        <f t="shared" si="17"/>
        <v>3129</v>
      </c>
      <c r="J133" s="128"/>
      <c r="K133" s="25"/>
    </row>
    <row r="134" spans="1:11" s="2" customFormat="1" ht="69" customHeight="1">
      <c r="A134" s="33" t="s">
        <v>327</v>
      </c>
      <c r="B134" s="87" t="s">
        <v>879</v>
      </c>
      <c r="C134" s="34" t="s">
        <v>294</v>
      </c>
      <c r="D134" s="34" t="s">
        <v>295</v>
      </c>
      <c r="E134" s="38">
        <v>1340</v>
      </c>
      <c r="F134" s="36">
        <f t="shared" si="9"/>
        <v>1581.1999999999998</v>
      </c>
      <c r="G134" s="41">
        <f t="shared" si="15"/>
        <v>1474.0000000000002</v>
      </c>
      <c r="H134" s="97">
        <f t="shared" si="16"/>
        <v>1473.728813559322</v>
      </c>
      <c r="I134" s="98">
        <f t="shared" si="17"/>
        <v>1739</v>
      </c>
      <c r="J134" s="128"/>
      <c r="K134" s="21"/>
    </row>
    <row r="135" spans="1:11" s="2" customFormat="1" ht="66" customHeight="1">
      <c r="A135" s="33" t="s">
        <v>334</v>
      </c>
      <c r="B135" s="87" t="s">
        <v>880</v>
      </c>
      <c r="C135" s="34" t="s">
        <v>294</v>
      </c>
      <c r="D135" s="34" t="s">
        <v>295</v>
      </c>
      <c r="E135" s="39">
        <v>2277</v>
      </c>
      <c r="F135" s="36">
        <f t="shared" si="9"/>
        <v>2686.8599999999997</v>
      </c>
      <c r="G135" s="41">
        <f t="shared" si="15"/>
        <v>2504.7000000000003</v>
      </c>
      <c r="H135" s="97">
        <f t="shared" si="16"/>
        <v>2505.084745762712</v>
      </c>
      <c r="I135" s="98">
        <f t="shared" si="17"/>
        <v>2956</v>
      </c>
      <c r="J135" s="128"/>
      <c r="K135" s="25"/>
    </row>
    <row r="136" spans="1:11" s="2" customFormat="1" ht="61.5" customHeight="1">
      <c r="A136" s="33" t="s">
        <v>335</v>
      </c>
      <c r="B136" s="87" t="s">
        <v>881</v>
      </c>
      <c r="C136" s="34" t="s">
        <v>294</v>
      </c>
      <c r="D136" s="34" t="s">
        <v>295</v>
      </c>
      <c r="E136" s="39">
        <v>2693</v>
      </c>
      <c r="F136" s="36">
        <f t="shared" si="9"/>
        <v>3177.74</v>
      </c>
      <c r="G136" s="41">
        <f t="shared" si="15"/>
        <v>2962.3</v>
      </c>
      <c r="H136" s="97">
        <f>I136/118*100</f>
        <v>2962.7118644067796</v>
      </c>
      <c r="I136" s="98">
        <f t="shared" si="17"/>
        <v>3496</v>
      </c>
      <c r="J136" s="128"/>
      <c r="K136" s="25"/>
    </row>
    <row r="137" spans="1:11" s="2" customFormat="1" ht="62.25" customHeight="1">
      <c r="A137" s="33" t="s">
        <v>336</v>
      </c>
      <c r="B137" s="87" t="s">
        <v>882</v>
      </c>
      <c r="C137" s="34" t="s">
        <v>294</v>
      </c>
      <c r="D137" s="34" t="s">
        <v>295</v>
      </c>
      <c r="E137" s="39">
        <v>1795</v>
      </c>
      <c r="F137" s="36">
        <f t="shared" si="9"/>
        <v>2118.1</v>
      </c>
      <c r="G137" s="41">
        <f t="shared" si="15"/>
        <v>1974.5000000000002</v>
      </c>
      <c r="H137" s="97">
        <f t="shared" si="16"/>
        <v>1974.5762711864409</v>
      </c>
      <c r="I137" s="98">
        <f t="shared" si="17"/>
        <v>2330</v>
      </c>
      <c r="J137" s="128"/>
      <c r="K137" s="25"/>
    </row>
    <row r="138" spans="1:11" s="2" customFormat="1" ht="53.25" customHeight="1">
      <c r="A138" s="33" t="s">
        <v>337</v>
      </c>
      <c r="B138" s="87" t="s">
        <v>883</v>
      </c>
      <c r="C138" s="34" t="s">
        <v>294</v>
      </c>
      <c r="D138" s="34" t="s">
        <v>295</v>
      </c>
      <c r="E138" s="38">
        <v>2394</v>
      </c>
      <c r="F138" s="36">
        <f t="shared" si="9"/>
        <v>2824.92</v>
      </c>
      <c r="G138" s="41">
        <f t="shared" si="15"/>
        <v>2633.4</v>
      </c>
      <c r="H138" s="97">
        <f t="shared" si="16"/>
        <v>2633.050847457627</v>
      </c>
      <c r="I138" s="98">
        <f t="shared" si="17"/>
        <v>3107</v>
      </c>
      <c r="J138" s="128"/>
      <c r="K138" s="25"/>
    </row>
    <row r="139" spans="1:11" s="2" customFormat="1" ht="48" customHeight="1">
      <c r="A139" s="33" t="s">
        <v>338</v>
      </c>
      <c r="B139" s="87" t="s">
        <v>884</v>
      </c>
      <c r="C139" s="34" t="s">
        <v>294</v>
      </c>
      <c r="D139" s="34" t="s">
        <v>295</v>
      </c>
      <c r="E139" s="38">
        <v>4488</v>
      </c>
      <c r="F139" s="36">
        <f t="shared" si="9"/>
        <v>5295.84</v>
      </c>
      <c r="G139" s="41">
        <f t="shared" si="15"/>
        <v>4936.8</v>
      </c>
      <c r="H139" s="97">
        <f t="shared" si="16"/>
        <v>4936.440677966102</v>
      </c>
      <c r="I139" s="98">
        <f t="shared" si="17"/>
        <v>5825</v>
      </c>
      <c r="J139" s="128"/>
      <c r="K139" s="25"/>
    </row>
    <row r="140" spans="1:11" s="2" customFormat="1" ht="60.75" customHeight="1">
      <c r="A140" s="33" t="s">
        <v>339</v>
      </c>
      <c r="B140" s="87" t="s">
        <v>885</v>
      </c>
      <c r="C140" s="34" t="s">
        <v>294</v>
      </c>
      <c r="D140" s="34" t="s">
        <v>295</v>
      </c>
      <c r="E140" s="39">
        <v>2693</v>
      </c>
      <c r="F140" s="36">
        <f t="shared" si="9"/>
        <v>3177.74</v>
      </c>
      <c r="G140" s="41">
        <f t="shared" si="15"/>
        <v>2962.3</v>
      </c>
      <c r="H140" s="97">
        <f t="shared" si="16"/>
        <v>2962.7118644067796</v>
      </c>
      <c r="I140" s="98">
        <f t="shared" si="17"/>
        <v>3496</v>
      </c>
      <c r="J140" s="128"/>
      <c r="K140" s="25"/>
    </row>
    <row r="141" spans="1:11" s="2" customFormat="1" ht="35.25" customHeight="1">
      <c r="A141" s="33" t="s">
        <v>341</v>
      </c>
      <c r="B141" s="87" t="s">
        <v>886</v>
      </c>
      <c r="C141" s="34" t="s">
        <v>294</v>
      </c>
      <c r="D141" s="34" t="s">
        <v>295</v>
      </c>
      <c r="E141" s="39">
        <v>204</v>
      </c>
      <c r="F141" s="36">
        <f t="shared" si="9"/>
        <v>240.72</v>
      </c>
      <c r="G141" s="41">
        <f t="shared" si="15"/>
        <v>224.4</v>
      </c>
      <c r="H141" s="97">
        <f t="shared" si="16"/>
        <v>224.57627118644066</v>
      </c>
      <c r="I141" s="98">
        <f t="shared" si="17"/>
        <v>265</v>
      </c>
      <c r="J141" s="128"/>
      <c r="K141" s="25"/>
    </row>
    <row r="142" spans="1:11" s="2" customFormat="1" ht="32.25" customHeight="1">
      <c r="A142" s="33" t="s">
        <v>342</v>
      </c>
      <c r="B142" s="87" t="s">
        <v>887</v>
      </c>
      <c r="C142" s="34" t="s">
        <v>294</v>
      </c>
      <c r="D142" s="34" t="s">
        <v>295</v>
      </c>
      <c r="E142" s="39">
        <v>151</v>
      </c>
      <c r="F142" s="36">
        <f t="shared" si="9"/>
        <v>178.17999999999998</v>
      </c>
      <c r="G142" s="41">
        <f t="shared" si="15"/>
        <v>166.10000000000002</v>
      </c>
      <c r="H142" s="97">
        <f t="shared" si="16"/>
        <v>166.10169491525423</v>
      </c>
      <c r="I142" s="98">
        <f t="shared" si="17"/>
        <v>196</v>
      </c>
      <c r="J142" s="128"/>
      <c r="K142" s="25"/>
    </row>
    <row r="143" spans="1:11" s="2" customFormat="1" ht="33.75" customHeight="1">
      <c r="A143" s="33" t="s">
        <v>343</v>
      </c>
      <c r="B143" s="87" t="s">
        <v>888</v>
      </c>
      <c r="C143" s="34" t="s">
        <v>294</v>
      </c>
      <c r="D143" s="34" t="s">
        <v>295</v>
      </c>
      <c r="E143" s="39">
        <v>3043</v>
      </c>
      <c r="F143" s="36">
        <f t="shared" si="9"/>
        <v>3590.74</v>
      </c>
      <c r="G143" s="41">
        <f t="shared" si="15"/>
        <v>3347.3</v>
      </c>
      <c r="H143" s="97">
        <f t="shared" si="16"/>
        <v>3347.4576271186443</v>
      </c>
      <c r="I143" s="98">
        <f t="shared" si="17"/>
        <v>3950</v>
      </c>
      <c r="J143" s="128"/>
      <c r="K143" s="25"/>
    </row>
    <row r="144" spans="1:11" s="2" customFormat="1" ht="37.5" customHeight="1">
      <c r="A144" s="33" t="s">
        <v>344</v>
      </c>
      <c r="B144" s="87" t="s">
        <v>889</v>
      </c>
      <c r="C144" s="34" t="s">
        <v>345</v>
      </c>
      <c r="D144" s="34" t="s">
        <v>346</v>
      </c>
      <c r="E144" s="38">
        <v>139</v>
      </c>
      <c r="F144" s="36">
        <f t="shared" si="9"/>
        <v>164.01999999999998</v>
      </c>
      <c r="G144" s="41">
        <f t="shared" si="15"/>
        <v>152.9</v>
      </c>
      <c r="H144" s="97">
        <f t="shared" si="16"/>
        <v>152.54237288135593</v>
      </c>
      <c r="I144" s="98">
        <f t="shared" si="17"/>
        <v>180</v>
      </c>
      <c r="J144" s="128"/>
      <c r="K144" s="25"/>
    </row>
    <row r="145" spans="1:11" s="2" customFormat="1" ht="30.75" customHeight="1">
      <c r="A145" s="158" t="s">
        <v>690</v>
      </c>
      <c r="B145" s="154"/>
      <c r="C145" s="154"/>
      <c r="D145" s="154"/>
      <c r="E145" s="154"/>
      <c r="F145" s="154"/>
      <c r="G145" s="154"/>
      <c r="H145" s="154"/>
      <c r="I145" s="154"/>
      <c r="J145" s="127"/>
      <c r="K145" s="21"/>
    </row>
    <row r="146" spans="1:11" s="2" customFormat="1" ht="35.25" customHeight="1">
      <c r="A146" s="33" t="s">
        <v>347</v>
      </c>
      <c r="B146" s="87" t="s">
        <v>891</v>
      </c>
      <c r="C146" s="34" t="s">
        <v>294</v>
      </c>
      <c r="D146" s="34" t="s">
        <v>295</v>
      </c>
      <c r="E146" s="39">
        <v>468</v>
      </c>
      <c r="F146" s="36">
        <f aca="true" t="shared" si="18" ref="F146:F209">E146*1.18</f>
        <v>552.24</v>
      </c>
      <c r="G146" s="41">
        <f>E146*1.1</f>
        <v>514.8000000000001</v>
      </c>
      <c r="H146" s="97">
        <f>I146/118*100</f>
        <v>514.4067796610169</v>
      </c>
      <c r="I146" s="98">
        <f>ROUND(G146*1.18,0)</f>
        <v>607</v>
      </c>
      <c r="J146" s="128"/>
      <c r="K146" s="25"/>
    </row>
    <row r="147" spans="1:11" s="2" customFormat="1" ht="22.5" customHeight="1">
      <c r="A147" s="33" t="s">
        <v>348</v>
      </c>
      <c r="B147" s="87" t="s">
        <v>349</v>
      </c>
      <c r="C147" s="34" t="s">
        <v>294</v>
      </c>
      <c r="D147" s="34" t="s">
        <v>295</v>
      </c>
      <c r="E147" s="39">
        <v>321</v>
      </c>
      <c r="F147" s="36">
        <f t="shared" si="18"/>
        <v>378.78</v>
      </c>
      <c r="G147" s="41">
        <f t="shared" si="15"/>
        <v>353.1</v>
      </c>
      <c r="H147" s="97">
        <f aca="true" t="shared" si="19" ref="H147:H210">I147/118*100</f>
        <v>353.3898305084746</v>
      </c>
      <c r="I147" s="98">
        <f aca="true" t="shared" si="20" ref="I147:I210">ROUND(G147*1.18,0)</f>
        <v>417</v>
      </c>
      <c r="J147" s="128"/>
      <c r="K147" s="25"/>
    </row>
    <row r="148" spans="1:11" s="2" customFormat="1" ht="24.75" customHeight="1">
      <c r="A148" s="33" t="s">
        <v>350</v>
      </c>
      <c r="B148" s="87" t="s">
        <v>351</v>
      </c>
      <c r="C148" s="34" t="s">
        <v>294</v>
      </c>
      <c r="D148" s="34" t="s">
        <v>295</v>
      </c>
      <c r="E148" s="39">
        <v>451</v>
      </c>
      <c r="F148" s="36">
        <f t="shared" si="18"/>
        <v>532.18</v>
      </c>
      <c r="G148" s="41">
        <f t="shared" si="15"/>
        <v>496.1</v>
      </c>
      <c r="H148" s="97">
        <f t="shared" si="19"/>
        <v>495.76271186440675</v>
      </c>
      <c r="I148" s="98">
        <f t="shared" si="20"/>
        <v>585</v>
      </c>
      <c r="J148" s="128"/>
      <c r="K148" s="25"/>
    </row>
    <row r="149" spans="1:11" s="2" customFormat="1" ht="36.75" customHeight="1">
      <c r="A149" s="33" t="s">
        <v>352</v>
      </c>
      <c r="B149" s="87" t="s">
        <v>892</v>
      </c>
      <c r="C149" s="34" t="s">
        <v>294</v>
      </c>
      <c r="D149" s="34" t="s">
        <v>295</v>
      </c>
      <c r="E149" s="39">
        <v>737</v>
      </c>
      <c r="F149" s="36">
        <f t="shared" si="18"/>
        <v>869.66</v>
      </c>
      <c r="G149" s="41">
        <f t="shared" si="15"/>
        <v>810.7</v>
      </c>
      <c r="H149" s="97">
        <f t="shared" si="19"/>
        <v>811.0169491525423</v>
      </c>
      <c r="I149" s="98">
        <f t="shared" si="20"/>
        <v>957</v>
      </c>
      <c r="J149" s="128"/>
      <c r="K149" s="25"/>
    </row>
    <row r="150" spans="1:11" s="2" customFormat="1" ht="37.5" customHeight="1">
      <c r="A150" s="33" t="s">
        <v>353</v>
      </c>
      <c r="B150" s="87" t="s">
        <v>893</v>
      </c>
      <c r="C150" s="34" t="s">
        <v>294</v>
      </c>
      <c r="D150" s="34" t="s">
        <v>295</v>
      </c>
      <c r="E150" s="39">
        <v>158</v>
      </c>
      <c r="F150" s="36">
        <f t="shared" si="18"/>
        <v>186.44</v>
      </c>
      <c r="G150" s="41">
        <f t="shared" si="15"/>
        <v>173.8</v>
      </c>
      <c r="H150" s="97">
        <f t="shared" si="19"/>
        <v>173.72881355932205</v>
      </c>
      <c r="I150" s="98">
        <f t="shared" si="20"/>
        <v>205</v>
      </c>
      <c r="J150" s="128"/>
      <c r="K150" s="25"/>
    </row>
    <row r="151" spans="1:11" s="2" customFormat="1" ht="34.5" customHeight="1">
      <c r="A151" s="33" t="s">
        <v>354</v>
      </c>
      <c r="B151" s="87" t="s">
        <v>895</v>
      </c>
      <c r="C151" s="34" t="s">
        <v>294</v>
      </c>
      <c r="D151" s="34" t="s">
        <v>295</v>
      </c>
      <c r="E151" s="39">
        <v>330</v>
      </c>
      <c r="F151" s="36">
        <f t="shared" si="18"/>
        <v>389.4</v>
      </c>
      <c r="G151" s="41">
        <f t="shared" si="15"/>
        <v>363.00000000000006</v>
      </c>
      <c r="H151" s="97">
        <f t="shared" si="19"/>
        <v>362.7118644067797</v>
      </c>
      <c r="I151" s="98">
        <f t="shared" si="20"/>
        <v>428</v>
      </c>
      <c r="J151" s="128"/>
      <c r="K151" s="25"/>
    </row>
    <row r="152" spans="1:11" s="2" customFormat="1" ht="32.25" customHeight="1">
      <c r="A152" s="33" t="s">
        <v>355</v>
      </c>
      <c r="B152" s="87" t="s">
        <v>894</v>
      </c>
      <c r="C152" s="34" t="s">
        <v>294</v>
      </c>
      <c r="D152" s="34" t="s">
        <v>295</v>
      </c>
      <c r="E152" s="39">
        <v>165</v>
      </c>
      <c r="F152" s="36">
        <f t="shared" si="18"/>
        <v>194.7</v>
      </c>
      <c r="G152" s="41">
        <f t="shared" si="15"/>
        <v>181.50000000000003</v>
      </c>
      <c r="H152" s="97">
        <f t="shared" si="19"/>
        <v>181.35593220338984</v>
      </c>
      <c r="I152" s="98">
        <f t="shared" si="20"/>
        <v>214</v>
      </c>
      <c r="J152" s="128"/>
      <c r="K152" s="25"/>
    </row>
    <row r="153" spans="1:11" s="2" customFormat="1" ht="30.75" customHeight="1">
      <c r="A153" s="33" t="s">
        <v>356</v>
      </c>
      <c r="B153" s="87" t="s">
        <v>896</v>
      </c>
      <c r="C153" s="34" t="s">
        <v>294</v>
      </c>
      <c r="D153" s="34" t="s">
        <v>295</v>
      </c>
      <c r="E153" s="39">
        <v>165</v>
      </c>
      <c r="F153" s="36">
        <f t="shared" si="18"/>
        <v>194.7</v>
      </c>
      <c r="G153" s="41">
        <f t="shared" si="15"/>
        <v>181.50000000000003</v>
      </c>
      <c r="H153" s="97">
        <f t="shared" si="19"/>
        <v>181.35593220338984</v>
      </c>
      <c r="I153" s="98">
        <f t="shared" si="20"/>
        <v>214</v>
      </c>
      <c r="J153" s="128"/>
      <c r="K153" s="25"/>
    </row>
    <row r="154" spans="1:11" s="2" customFormat="1" ht="31.5" customHeight="1">
      <c r="A154" s="33" t="s">
        <v>357</v>
      </c>
      <c r="B154" s="87" t="s">
        <v>897</v>
      </c>
      <c r="C154" s="34" t="s">
        <v>294</v>
      </c>
      <c r="D154" s="34" t="s">
        <v>295</v>
      </c>
      <c r="E154" s="39">
        <v>1040</v>
      </c>
      <c r="F154" s="36">
        <f t="shared" si="18"/>
        <v>1227.2</v>
      </c>
      <c r="G154" s="41">
        <f t="shared" si="15"/>
        <v>1144</v>
      </c>
      <c r="H154" s="97">
        <f t="shared" si="19"/>
        <v>1144.0677966101696</v>
      </c>
      <c r="I154" s="98">
        <f t="shared" si="20"/>
        <v>1350</v>
      </c>
      <c r="J154" s="128"/>
      <c r="K154" s="25"/>
    </row>
    <row r="155" spans="1:11" s="2" customFormat="1" ht="36.75" customHeight="1">
      <c r="A155" s="33" t="s">
        <v>358</v>
      </c>
      <c r="B155" s="87" t="s">
        <v>898</v>
      </c>
      <c r="C155" s="34" t="s">
        <v>294</v>
      </c>
      <c r="D155" s="34" t="s">
        <v>295</v>
      </c>
      <c r="E155" s="39">
        <v>158</v>
      </c>
      <c r="F155" s="36">
        <f t="shared" si="18"/>
        <v>186.44</v>
      </c>
      <c r="G155" s="41">
        <f t="shared" si="15"/>
        <v>173.8</v>
      </c>
      <c r="H155" s="97">
        <f t="shared" si="19"/>
        <v>173.72881355932205</v>
      </c>
      <c r="I155" s="98">
        <f t="shared" si="20"/>
        <v>205</v>
      </c>
      <c r="J155" s="128"/>
      <c r="K155" s="25"/>
    </row>
    <row r="156" spans="1:11" s="2" customFormat="1" ht="21.75" customHeight="1">
      <c r="A156" s="33" t="s">
        <v>359</v>
      </c>
      <c r="B156" s="87" t="s">
        <v>899</v>
      </c>
      <c r="C156" s="34" t="s">
        <v>294</v>
      </c>
      <c r="D156" s="34" t="s">
        <v>295</v>
      </c>
      <c r="E156" s="39">
        <v>842</v>
      </c>
      <c r="F156" s="36">
        <f t="shared" si="18"/>
        <v>993.56</v>
      </c>
      <c r="G156" s="41">
        <f t="shared" si="15"/>
        <v>926.2</v>
      </c>
      <c r="H156" s="97">
        <f t="shared" si="19"/>
        <v>926.271186440678</v>
      </c>
      <c r="I156" s="98">
        <f t="shared" si="20"/>
        <v>1093</v>
      </c>
      <c r="J156" s="128"/>
      <c r="K156" s="25"/>
    </row>
    <row r="157" spans="1:11" s="2" customFormat="1" ht="22.5" customHeight="1">
      <c r="A157" s="33" t="s">
        <v>360</v>
      </c>
      <c r="B157" s="87" t="s">
        <v>361</v>
      </c>
      <c r="C157" s="34" t="s">
        <v>294</v>
      </c>
      <c r="D157" s="34" t="s">
        <v>295</v>
      </c>
      <c r="E157" s="39">
        <v>829</v>
      </c>
      <c r="F157" s="36">
        <f t="shared" si="18"/>
        <v>978.2199999999999</v>
      </c>
      <c r="G157" s="41">
        <f t="shared" si="15"/>
        <v>911.9000000000001</v>
      </c>
      <c r="H157" s="97">
        <f t="shared" si="19"/>
        <v>911.8644067796611</v>
      </c>
      <c r="I157" s="98">
        <f t="shared" si="20"/>
        <v>1076</v>
      </c>
      <c r="J157" s="128"/>
      <c r="K157" s="25"/>
    </row>
    <row r="158" spans="1:11" s="2" customFormat="1" ht="18" customHeight="1">
      <c r="A158" s="33" t="s">
        <v>362</v>
      </c>
      <c r="B158" s="87" t="s">
        <v>363</v>
      </c>
      <c r="C158" s="34" t="s">
        <v>294</v>
      </c>
      <c r="D158" s="34" t="s">
        <v>295</v>
      </c>
      <c r="E158" s="39">
        <v>143</v>
      </c>
      <c r="F158" s="36">
        <f t="shared" si="18"/>
        <v>168.73999999999998</v>
      </c>
      <c r="G158" s="41">
        <f t="shared" si="15"/>
        <v>157.3</v>
      </c>
      <c r="H158" s="97">
        <f t="shared" si="19"/>
        <v>157.6271186440678</v>
      </c>
      <c r="I158" s="98">
        <f t="shared" si="20"/>
        <v>186</v>
      </c>
      <c r="J158" s="128"/>
      <c r="K158" s="25"/>
    </row>
    <row r="159" spans="1:11" s="2" customFormat="1" ht="21" customHeight="1">
      <c r="A159" s="33" t="s">
        <v>364</v>
      </c>
      <c r="B159" s="87" t="s">
        <v>365</v>
      </c>
      <c r="C159" s="34" t="s">
        <v>294</v>
      </c>
      <c r="D159" s="34" t="s">
        <v>295</v>
      </c>
      <c r="E159" s="39">
        <v>176</v>
      </c>
      <c r="F159" s="36">
        <f t="shared" si="18"/>
        <v>207.67999999999998</v>
      </c>
      <c r="G159" s="41">
        <f t="shared" si="15"/>
        <v>193.60000000000002</v>
      </c>
      <c r="H159" s="97">
        <f t="shared" si="19"/>
        <v>193.22033898305085</v>
      </c>
      <c r="I159" s="98">
        <f t="shared" si="20"/>
        <v>228</v>
      </c>
      <c r="J159" s="128"/>
      <c r="K159" s="25"/>
    </row>
    <row r="160" spans="1:11" s="2" customFormat="1" ht="33" customHeight="1">
      <c r="A160" s="33" t="s">
        <v>366</v>
      </c>
      <c r="B160" s="87" t="s">
        <v>900</v>
      </c>
      <c r="C160" s="34" t="s">
        <v>294</v>
      </c>
      <c r="D160" s="34" t="s">
        <v>295</v>
      </c>
      <c r="E160" s="39">
        <v>451</v>
      </c>
      <c r="F160" s="36">
        <f t="shared" si="18"/>
        <v>532.18</v>
      </c>
      <c r="G160" s="41">
        <f t="shared" si="15"/>
        <v>496.1</v>
      </c>
      <c r="H160" s="97">
        <f t="shared" si="19"/>
        <v>495.76271186440675</v>
      </c>
      <c r="I160" s="98">
        <f t="shared" si="20"/>
        <v>585</v>
      </c>
      <c r="J160" s="128"/>
      <c r="K160" s="25"/>
    </row>
    <row r="161" spans="1:11" s="2" customFormat="1" ht="21" customHeight="1">
      <c r="A161" s="33" t="s">
        <v>367</v>
      </c>
      <c r="B161" s="87" t="s">
        <v>901</v>
      </c>
      <c r="C161" s="34" t="s">
        <v>294</v>
      </c>
      <c r="D161" s="34" t="s">
        <v>295</v>
      </c>
      <c r="E161" s="39">
        <v>176</v>
      </c>
      <c r="F161" s="36">
        <f t="shared" si="18"/>
        <v>207.67999999999998</v>
      </c>
      <c r="G161" s="41">
        <f t="shared" si="15"/>
        <v>193.60000000000002</v>
      </c>
      <c r="H161" s="97">
        <f>I161/118*100</f>
        <v>193.22033898305085</v>
      </c>
      <c r="I161" s="98">
        <f t="shared" si="20"/>
        <v>228</v>
      </c>
      <c r="J161" s="128"/>
      <c r="K161" s="25"/>
    </row>
    <row r="162" spans="1:11" s="2" customFormat="1" ht="19.5" customHeight="1">
      <c r="A162" s="33" t="s">
        <v>368</v>
      </c>
      <c r="B162" s="87" t="s">
        <v>954</v>
      </c>
      <c r="C162" s="34" t="s">
        <v>294</v>
      </c>
      <c r="D162" s="34" t="s">
        <v>295</v>
      </c>
      <c r="E162" s="39">
        <v>132</v>
      </c>
      <c r="F162" s="36">
        <f t="shared" si="18"/>
        <v>155.76</v>
      </c>
      <c r="G162" s="41">
        <f t="shared" si="15"/>
        <v>145.20000000000002</v>
      </c>
      <c r="H162" s="97">
        <f t="shared" si="19"/>
        <v>144.91525423728814</v>
      </c>
      <c r="I162" s="98">
        <f t="shared" si="20"/>
        <v>171</v>
      </c>
      <c r="J162" s="128"/>
      <c r="K162" s="26"/>
    </row>
    <row r="163" spans="1:11" s="2" customFormat="1" ht="20.25" customHeight="1">
      <c r="A163" s="33" t="s">
        <v>369</v>
      </c>
      <c r="B163" s="87" t="s">
        <v>902</v>
      </c>
      <c r="C163" s="34" t="s">
        <v>294</v>
      </c>
      <c r="D163" s="34" t="s">
        <v>295</v>
      </c>
      <c r="E163" s="39">
        <v>385</v>
      </c>
      <c r="F163" s="36">
        <f t="shared" si="18"/>
        <v>454.29999999999995</v>
      </c>
      <c r="G163" s="41">
        <f t="shared" si="15"/>
        <v>423.50000000000006</v>
      </c>
      <c r="H163" s="97">
        <f t="shared" si="19"/>
        <v>423.7288135593221</v>
      </c>
      <c r="I163" s="98">
        <f t="shared" si="20"/>
        <v>500</v>
      </c>
      <c r="J163" s="128"/>
      <c r="K163" s="26"/>
    </row>
    <row r="164" spans="1:11" s="2" customFormat="1" ht="19.5" customHeight="1">
      <c r="A164" s="33" t="s">
        <v>370</v>
      </c>
      <c r="B164" s="87" t="s">
        <v>903</v>
      </c>
      <c r="C164" s="34" t="s">
        <v>294</v>
      </c>
      <c r="D164" s="34" t="s">
        <v>295</v>
      </c>
      <c r="E164" s="39">
        <v>132</v>
      </c>
      <c r="F164" s="36">
        <f t="shared" si="18"/>
        <v>155.76</v>
      </c>
      <c r="G164" s="41">
        <f t="shared" si="15"/>
        <v>145.20000000000002</v>
      </c>
      <c r="H164" s="97">
        <f t="shared" si="19"/>
        <v>144.91525423728814</v>
      </c>
      <c r="I164" s="98">
        <f t="shared" si="20"/>
        <v>171</v>
      </c>
      <c r="J164" s="128"/>
      <c r="K164" s="26"/>
    </row>
    <row r="165" spans="1:11" s="2" customFormat="1" ht="32.25" customHeight="1">
      <c r="A165" s="33" t="s">
        <v>371</v>
      </c>
      <c r="B165" s="87" t="s">
        <v>904</v>
      </c>
      <c r="C165" s="34" t="s">
        <v>294</v>
      </c>
      <c r="D165" s="34" t="s">
        <v>295</v>
      </c>
      <c r="E165" s="39">
        <v>165</v>
      </c>
      <c r="F165" s="36">
        <f t="shared" si="18"/>
        <v>194.7</v>
      </c>
      <c r="G165" s="41">
        <f t="shared" si="15"/>
        <v>181.50000000000003</v>
      </c>
      <c r="H165" s="97">
        <f t="shared" si="19"/>
        <v>181.35593220338984</v>
      </c>
      <c r="I165" s="98">
        <f t="shared" si="20"/>
        <v>214</v>
      </c>
      <c r="J165" s="128"/>
      <c r="K165" s="26"/>
    </row>
    <row r="166" spans="1:11" s="2" customFormat="1" ht="21.75" customHeight="1">
      <c r="A166" s="33" t="s">
        <v>372</v>
      </c>
      <c r="B166" s="87" t="s">
        <v>906</v>
      </c>
      <c r="C166" s="34" t="s">
        <v>294</v>
      </c>
      <c r="D166" s="34" t="s">
        <v>295</v>
      </c>
      <c r="E166" s="38">
        <v>110</v>
      </c>
      <c r="F166" s="36">
        <f t="shared" si="18"/>
        <v>129.79999999999998</v>
      </c>
      <c r="G166" s="41">
        <f t="shared" si="15"/>
        <v>121.00000000000001</v>
      </c>
      <c r="H166" s="97">
        <f t="shared" si="19"/>
        <v>121.18644067796612</v>
      </c>
      <c r="I166" s="98">
        <f>ROUND(G166*1.18,0)</f>
        <v>143</v>
      </c>
      <c r="J166" s="128"/>
      <c r="K166" s="26"/>
    </row>
    <row r="167" spans="1:11" s="2" customFormat="1" ht="20.25" customHeight="1" thickBot="1">
      <c r="A167" s="33" t="s">
        <v>373</v>
      </c>
      <c r="B167" s="87" t="s">
        <v>905</v>
      </c>
      <c r="C167" s="34" t="s">
        <v>294</v>
      </c>
      <c r="D167" s="34" t="s">
        <v>295</v>
      </c>
      <c r="E167" s="39">
        <v>110</v>
      </c>
      <c r="F167" s="36">
        <f t="shared" si="18"/>
        <v>129.79999999999998</v>
      </c>
      <c r="G167" s="41">
        <f t="shared" si="15"/>
        <v>121.00000000000001</v>
      </c>
      <c r="H167" s="97">
        <f t="shared" si="19"/>
        <v>121.18644067796612</v>
      </c>
      <c r="I167" s="98">
        <f t="shared" si="20"/>
        <v>143</v>
      </c>
      <c r="J167" s="128"/>
      <c r="K167" s="27"/>
    </row>
    <row r="168" spans="1:11" s="2" customFormat="1" ht="22.5" customHeight="1" thickTop="1">
      <c r="A168" s="33" t="s">
        <v>374</v>
      </c>
      <c r="B168" s="87" t="s">
        <v>375</v>
      </c>
      <c r="C168" s="34" t="s">
        <v>294</v>
      </c>
      <c r="D168" s="34" t="s">
        <v>295</v>
      </c>
      <c r="E168" s="39">
        <v>132</v>
      </c>
      <c r="F168" s="36">
        <f t="shared" si="18"/>
        <v>155.76</v>
      </c>
      <c r="G168" s="41">
        <f t="shared" si="15"/>
        <v>145.20000000000002</v>
      </c>
      <c r="H168" s="97">
        <f t="shared" si="19"/>
        <v>144.91525423728814</v>
      </c>
      <c r="I168" s="98">
        <f t="shared" si="20"/>
        <v>171</v>
      </c>
      <c r="J168" s="126"/>
      <c r="K168" s="3"/>
    </row>
    <row r="169" spans="1:11" s="2" customFormat="1" ht="33.75" customHeight="1">
      <c r="A169" s="33" t="s">
        <v>376</v>
      </c>
      <c r="B169" s="87" t="s">
        <v>907</v>
      </c>
      <c r="C169" s="34" t="s">
        <v>294</v>
      </c>
      <c r="D169" s="34" t="s">
        <v>295</v>
      </c>
      <c r="E169" s="39">
        <v>132</v>
      </c>
      <c r="F169" s="36">
        <f t="shared" si="18"/>
        <v>155.76</v>
      </c>
      <c r="G169" s="41">
        <f t="shared" si="15"/>
        <v>145.20000000000002</v>
      </c>
      <c r="H169" s="97">
        <f t="shared" si="19"/>
        <v>144.91525423728814</v>
      </c>
      <c r="I169" s="98">
        <f t="shared" si="20"/>
        <v>171</v>
      </c>
      <c r="J169" s="126"/>
      <c r="K169" s="3"/>
    </row>
    <row r="170" spans="1:11" s="2" customFormat="1" ht="31.5" customHeight="1">
      <c r="A170" s="33" t="s">
        <v>377</v>
      </c>
      <c r="B170" s="87" t="s">
        <v>909</v>
      </c>
      <c r="C170" s="34" t="s">
        <v>294</v>
      </c>
      <c r="D170" s="34" t="s">
        <v>295</v>
      </c>
      <c r="E170" s="39">
        <v>132</v>
      </c>
      <c r="F170" s="36">
        <f t="shared" si="18"/>
        <v>155.76</v>
      </c>
      <c r="G170" s="41">
        <f t="shared" si="15"/>
        <v>145.20000000000002</v>
      </c>
      <c r="H170" s="97">
        <f t="shared" si="19"/>
        <v>144.91525423728814</v>
      </c>
      <c r="I170" s="98">
        <f t="shared" si="20"/>
        <v>171</v>
      </c>
      <c r="J170" s="126"/>
      <c r="K170" s="3"/>
    </row>
    <row r="171" spans="1:11" s="2" customFormat="1" ht="33.75" customHeight="1">
      <c r="A171" s="33" t="s">
        <v>378</v>
      </c>
      <c r="B171" s="87" t="s">
        <v>908</v>
      </c>
      <c r="C171" s="34" t="s">
        <v>294</v>
      </c>
      <c r="D171" s="34" t="s">
        <v>295</v>
      </c>
      <c r="E171" s="39">
        <v>660</v>
      </c>
      <c r="F171" s="36">
        <f t="shared" si="18"/>
        <v>778.8</v>
      </c>
      <c r="G171" s="41">
        <f t="shared" si="15"/>
        <v>726.0000000000001</v>
      </c>
      <c r="H171" s="97">
        <f>I171/118*100</f>
        <v>726.271186440678</v>
      </c>
      <c r="I171" s="98">
        <f t="shared" si="20"/>
        <v>857</v>
      </c>
      <c r="J171" s="126"/>
      <c r="K171" s="3"/>
    </row>
    <row r="172" spans="1:11" s="2" customFormat="1" ht="33.75" customHeight="1">
      <c r="A172" s="33" t="s">
        <v>379</v>
      </c>
      <c r="B172" s="87" t="s">
        <v>910</v>
      </c>
      <c r="C172" s="34" t="s">
        <v>294</v>
      </c>
      <c r="D172" s="34" t="s">
        <v>295</v>
      </c>
      <c r="E172" s="39">
        <v>110</v>
      </c>
      <c r="F172" s="36">
        <f t="shared" si="18"/>
        <v>129.79999999999998</v>
      </c>
      <c r="G172" s="41">
        <f t="shared" si="15"/>
        <v>121.00000000000001</v>
      </c>
      <c r="H172" s="97">
        <f t="shared" si="19"/>
        <v>121.18644067796612</v>
      </c>
      <c r="I172" s="98">
        <f t="shared" si="20"/>
        <v>143</v>
      </c>
      <c r="J172" s="126"/>
      <c r="K172" s="3"/>
    </row>
    <row r="173" spans="1:11" s="2" customFormat="1" ht="20.25" customHeight="1">
      <c r="A173" s="33" t="s">
        <v>380</v>
      </c>
      <c r="B173" s="87" t="s">
        <v>911</v>
      </c>
      <c r="C173" s="34" t="s">
        <v>294</v>
      </c>
      <c r="D173" s="34" t="s">
        <v>295</v>
      </c>
      <c r="E173" s="39">
        <v>165</v>
      </c>
      <c r="F173" s="36">
        <f t="shared" si="18"/>
        <v>194.7</v>
      </c>
      <c r="G173" s="41">
        <f t="shared" si="15"/>
        <v>181.50000000000003</v>
      </c>
      <c r="H173" s="97">
        <f t="shared" si="19"/>
        <v>181.35593220338984</v>
      </c>
      <c r="I173" s="98">
        <f t="shared" si="20"/>
        <v>214</v>
      </c>
      <c r="J173" s="126"/>
      <c r="K173" s="3"/>
    </row>
    <row r="174" spans="1:11" s="2" customFormat="1" ht="20.25" customHeight="1">
      <c r="A174" s="33" t="s">
        <v>381</v>
      </c>
      <c r="B174" s="87" t="s">
        <v>912</v>
      </c>
      <c r="C174" s="34" t="s">
        <v>294</v>
      </c>
      <c r="D174" s="34" t="s">
        <v>295</v>
      </c>
      <c r="E174" s="39">
        <v>110</v>
      </c>
      <c r="F174" s="36">
        <f t="shared" si="18"/>
        <v>129.79999999999998</v>
      </c>
      <c r="G174" s="41">
        <f t="shared" si="15"/>
        <v>121.00000000000001</v>
      </c>
      <c r="H174" s="97">
        <f t="shared" si="19"/>
        <v>121.18644067796612</v>
      </c>
      <c r="I174" s="98">
        <f t="shared" si="20"/>
        <v>143</v>
      </c>
      <c r="J174" s="126"/>
      <c r="K174" s="3"/>
    </row>
    <row r="175" spans="1:11" s="2" customFormat="1" ht="20.25" customHeight="1">
      <c r="A175" s="33" t="s">
        <v>382</v>
      </c>
      <c r="B175" s="87" t="s">
        <v>383</v>
      </c>
      <c r="C175" s="34" t="s">
        <v>294</v>
      </c>
      <c r="D175" s="34" t="s">
        <v>295</v>
      </c>
      <c r="E175" s="39">
        <v>546</v>
      </c>
      <c r="F175" s="36">
        <f t="shared" si="18"/>
        <v>644.28</v>
      </c>
      <c r="G175" s="41">
        <f t="shared" si="15"/>
        <v>600.6</v>
      </c>
      <c r="H175" s="97">
        <f t="shared" si="19"/>
        <v>600.8474576271187</v>
      </c>
      <c r="I175" s="98">
        <f t="shared" si="20"/>
        <v>709</v>
      </c>
      <c r="J175" s="126"/>
      <c r="K175" s="3"/>
    </row>
    <row r="176" spans="1:11" s="2" customFormat="1" ht="20.25" customHeight="1">
      <c r="A176" s="33" t="s">
        <v>384</v>
      </c>
      <c r="B176" s="87" t="s">
        <v>385</v>
      </c>
      <c r="C176" s="34" t="s">
        <v>294</v>
      </c>
      <c r="D176" s="34" t="s">
        <v>295</v>
      </c>
      <c r="E176" s="39">
        <v>649</v>
      </c>
      <c r="F176" s="36">
        <f t="shared" si="18"/>
        <v>765.8199999999999</v>
      </c>
      <c r="G176" s="41">
        <f aca="true" t="shared" si="21" ref="G176:G239">E176*1.1</f>
        <v>713.9000000000001</v>
      </c>
      <c r="H176" s="97">
        <f t="shared" si="19"/>
        <v>713.5593220338983</v>
      </c>
      <c r="I176" s="98">
        <f t="shared" si="20"/>
        <v>842</v>
      </c>
      <c r="J176" s="126"/>
      <c r="K176" s="3"/>
    </row>
    <row r="177" spans="1:11" s="2" customFormat="1" ht="33" customHeight="1">
      <c r="A177" s="33" t="s">
        <v>386</v>
      </c>
      <c r="B177" s="87" t="s">
        <v>913</v>
      </c>
      <c r="C177" s="34" t="s">
        <v>294</v>
      </c>
      <c r="D177" s="34" t="s">
        <v>295</v>
      </c>
      <c r="E177" s="39">
        <v>385</v>
      </c>
      <c r="F177" s="36">
        <f t="shared" si="18"/>
        <v>454.29999999999995</v>
      </c>
      <c r="G177" s="41">
        <f t="shared" si="21"/>
        <v>423.50000000000006</v>
      </c>
      <c r="H177" s="97">
        <f t="shared" si="19"/>
        <v>423.7288135593221</v>
      </c>
      <c r="I177" s="98">
        <f t="shared" si="20"/>
        <v>500</v>
      </c>
      <c r="J177" s="126"/>
      <c r="K177" s="3"/>
    </row>
    <row r="178" spans="1:11" s="2" customFormat="1" ht="30.75" customHeight="1">
      <c r="A178" s="33" t="s">
        <v>387</v>
      </c>
      <c r="B178" s="87" t="s">
        <v>914</v>
      </c>
      <c r="C178" s="34" t="s">
        <v>294</v>
      </c>
      <c r="D178" s="34" t="s">
        <v>295</v>
      </c>
      <c r="E178" s="38" t="s">
        <v>756</v>
      </c>
      <c r="F178" s="36">
        <v>454.3</v>
      </c>
      <c r="G178" s="41">
        <v>423.5</v>
      </c>
      <c r="H178" s="97">
        <f t="shared" si="19"/>
        <v>423.7288135593221</v>
      </c>
      <c r="I178" s="98">
        <f t="shared" si="20"/>
        <v>500</v>
      </c>
      <c r="J178" s="126"/>
      <c r="K178" s="3"/>
    </row>
    <row r="179" spans="1:11" s="2" customFormat="1" ht="21.75" customHeight="1">
      <c r="A179" s="33" t="s">
        <v>388</v>
      </c>
      <c r="B179" s="87" t="s">
        <v>915</v>
      </c>
      <c r="C179" s="34" t="s">
        <v>294</v>
      </c>
      <c r="D179" s="34" t="s">
        <v>295</v>
      </c>
      <c r="E179" s="39">
        <v>385</v>
      </c>
      <c r="F179" s="36">
        <f t="shared" si="18"/>
        <v>454.29999999999995</v>
      </c>
      <c r="G179" s="41">
        <f t="shared" si="21"/>
        <v>423.50000000000006</v>
      </c>
      <c r="H179" s="97">
        <f t="shared" si="19"/>
        <v>423.7288135593221</v>
      </c>
      <c r="I179" s="98">
        <f>ROUND(G179*1.18,0)</f>
        <v>500</v>
      </c>
      <c r="J179" s="126"/>
      <c r="K179" s="3"/>
    </row>
    <row r="180" spans="1:10" s="2" customFormat="1" ht="19.5" customHeight="1">
      <c r="A180" s="33" t="s">
        <v>389</v>
      </c>
      <c r="B180" s="87" t="s">
        <v>390</v>
      </c>
      <c r="C180" s="34" t="s">
        <v>294</v>
      </c>
      <c r="D180" s="34" t="s">
        <v>295</v>
      </c>
      <c r="E180" s="39">
        <v>209</v>
      </c>
      <c r="F180" s="36">
        <f t="shared" si="18"/>
        <v>246.61999999999998</v>
      </c>
      <c r="G180" s="41">
        <f t="shared" si="21"/>
        <v>229.9</v>
      </c>
      <c r="H180" s="97">
        <f>I180/118*100</f>
        <v>229.66101694915255</v>
      </c>
      <c r="I180" s="98">
        <f t="shared" si="20"/>
        <v>271</v>
      </c>
      <c r="J180" s="126"/>
    </row>
    <row r="181" spans="1:10" s="2" customFormat="1" ht="22.5" customHeight="1">
      <c r="A181" s="33" t="s">
        <v>391</v>
      </c>
      <c r="B181" s="87" t="s">
        <v>392</v>
      </c>
      <c r="C181" s="34" t="s">
        <v>294</v>
      </c>
      <c r="D181" s="34" t="s">
        <v>295</v>
      </c>
      <c r="E181" s="39">
        <v>90</v>
      </c>
      <c r="F181" s="36">
        <f t="shared" si="18"/>
        <v>106.19999999999999</v>
      </c>
      <c r="G181" s="41">
        <f t="shared" si="21"/>
        <v>99.00000000000001</v>
      </c>
      <c r="H181" s="97">
        <f t="shared" si="19"/>
        <v>99.15254237288136</v>
      </c>
      <c r="I181" s="98">
        <f t="shared" si="20"/>
        <v>117</v>
      </c>
      <c r="J181" s="126"/>
    </row>
    <row r="182" spans="1:10" s="2" customFormat="1" ht="20.25" customHeight="1">
      <c r="A182" s="33" t="s">
        <v>393</v>
      </c>
      <c r="B182" s="87" t="s">
        <v>394</v>
      </c>
      <c r="C182" s="34" t="s">
        <v>294</v>
      </c>
      <c r="D182" s="34" t="s">
        <v>295</v>
      </c>
      <c r="E182" s="39">
        <v>165</v>
      </c>
      <c r="F182" s="36">
        <f t="shared" si="18"/>
        <v>194.7</v>
      </c>
      <c r="G182" s="41">
        <f t="shared" si="21"/>
        <v>181.50000000000003</v>
      </c>
      <c r="H182" s="97">
        <f t="shared" si="19"/>
        <v>181.35593220338984</v>
      </c>
      <c r="I182" s="98">
        <f t="shared" si="20"/>
        <v>214</v>
      </c>
      <c r="J182" s="126"/>
    </row>
    <row r="183" spans="1:10" s="2" customFormat="1" ht="18" customHeight="1">
      <c r="A183" s="33" t="s">
        <v>395</v>
      </c>
      <c r="B183" s="87" t="s">
        <v>396</v>
      </c>
      <c r="C183" s="34" t="s">
        <v>294</v>
      </c>
      <c r="D183" s="34" t="s">
        <v>295</v>
      </c>
      <c r="E183" s="39">
        <v>239</v>
      </c>
      <c r="F183" s="36">
        <f t="shared" si="18"/>
        <v>282.02</v>
      </c>
      <c r="G183" s="41">
        <f t="shared" si="21"/>
        <v>262.90000000000003</v>
      </c>
      <c r="H183" s="97">
        <f t="shared" si="19"/>
        <v>262.7118644067797</v>
      </c>
      <c r="I183" s="98">
        <f t="shared" si="20"/>
        <v>310</v>
      </c>
      <c r="J183" s="126"/>
    </row>
    <row r="184" spans="1:10" s="2" customFormat="1" ht="16.5" customHeight="1">
      <c r="A184" s="33" t="s">
        <v>397</v>
      </c>
      <c r="B184" s="87" t="s">
        <v>398</v>
      </c>
      <c r="C184" s="34" t="s">
        <v>294</v>
      </c>
      <c r="D184" s="34" t="s">
        <v>295</v>
      </c>
      <c r="E184" s="39">
        <v>88</v>
      </c>
      <c r="F184" s="36">
        <f t="shared" si="18"/>
        <v>103.83999999999999</v>
      </c>
      <c r="G184" s="41">
        <f t="shared" si="21"/>
        <v>96.80000000000001</v>
      </c>
      <c r="H184" s="97">
        <f t="shared" si="19"/>
        <v>96.61016949152543</v>
      </c>
      <c r="I184" s="98">
        <f t="shared" si="20"/>
        <v>114</v>
      </c>
      <c r="J184" s="126"/>
    </row>
    <row r="185" spans="1:10" s="2" customFormat="1" ht="18.75" customHeight="1">
      <c r="A185" s="33" t="s">
        <v>399</v>
      </c>
      <c r="B185" s="87" t="s">
        <v>400</v>
      </c>
      <c r="C185" s="34" t="s">
        <v>294</v>
      </c>
      <c r="D185" s="34" t="s">
        <v>295</v>
      </c>
      <c r="E185" s="39">
        <v>415</v>
      </c>
      <c r="F185" s="36">
        <f t="shared" si="18"/>
        <v>489.7</v>
      </c>
      <c r="G185" s="41">
        <f t="shared" si="21"/>
        <v>456.50000000000006</v>
      </c>
      <c r="H185" s="97">
        <f t="shared" si="19"/>
        <v>456.77966101694915</v>
      </c>
      <c r="I185" s="98">
        <f t="shared" si="20"/>
        <v>539</v>
      </c>
      <c r="J185" s="126"/>
    </row>
    <row r="186" spans="1:10" s="2" customFormat="1" ht="18.75" customHeight="1">
      <c r="A186" s="33" t="s">
        <v>401</v>
      </c>
      <c r="B186" s="87" t="s">
        <v>402</v>
      </c>
      <c r="C186" s="34" t="s">
        <v>294</v>
      </c>
      <c r="D186" s="34" t="s">
        <v>295</v>
      </c>
      <c r="E186" s="39">
        <v>953</v>
      </c>
      <c r="F186" s="36">
        <f t="shared" si="18"/>
        <v>1124.54</v>
      </c>
      <c r="G186" s="41">
        <f t="shared" si="21"/>
        <v>1048.3000000000002</v>
      </c>
      <c r="H186" s="97">
        <f t="shared" si="19"/>
        <v>1048.3050847457625</v>
      </c>
      <c r="I186" s="98">
        <f t="shared" si="20"/>
        <v>1237</v>
      </c>
      <c r="J186" s="126"/>
    </row>
    <row r="187" spans="1:10" s="2" customFormat="1" ht="20.25" customHeight="1">
      <c r="A187" s="33" t="s">
        <v>403</v>
      </c>
      <c r="B187" s="87" t="s">
        <v>916</v>
      </c>
      <c r="C187" s="34" t="s">
        <v>294</v>
      </c>
      <c r="D187" s="34" t="s">
        <v>295</v>
      </c>
      <c r="E187" s="39">
        <v>661</v>
      </c>
      <c r="F187" s="36">
        <f t="shared" si="18"/>
        <v>779.9799999999999</v>
      </c>
      <c r="G187" s="41">
        <f t="shared" si="21"/>
        <v>727.1</v>
      </c>
      <c r="H187" s="97">
        <f t="shared" si="19"/>
        <v>727.1186440677966</v>
      </c>
      <c r="I187" s="98">
        <f t="shared" si="20"/>
        <v>858</v>
      </c>
      <c r="J187" s="126"/>
    </row>
    <row r="188" spans="1:10" s="2" customFormat="1" ht="18" customHeight="1">
      <c r="A188" s="33" t="s">
        <v>404</v>
      </c>
      <c r="B188" s="87" t="s">
        <v>405</v>
      </c>
      <c r="C188" s="34" t="s">
        <v>294</v>
      </c>
      <c r="D188" s="34" t="s">
        <v>295</v>
      </c>
      <c r="E188" s="39">
        <v>363</v>
      </c>
      <c r="F188" s="36">
        <f t="shared" si="18"/>
        <v>428.34</v>
      </c>
      <c r="G188" s="41">
        <f t="shared" si="21"/>
        <v>399.3</v>
      </c>
      <c r="H188" s="97">
        <f t="shared" si="19"/>
        <v>399.1525423728814</v>
      </c>
      <c r="I188" s="98">
        <f t="shared" si="20"/>
        <v>471</v>
      </c>
      <c r="J188" s="126"/>
    </row>
    <row r="189" spans="1:10" s="2" customFormat="1" ht="18.75" customHeight="1">
      <c r="A189" s="33" t="s">
        <v>406</v>
      </c>
      <c r="B189" s="87" t="s">
        <v>407</v>
      </c>
      <c r="C189" s="34" t="s">
        <v>294</v>
      </c>
      <c r="D189" s="34" t="s">
        <v>295</v>
      </c>
      <c r="E189" s="39">
        <v>330</v>
      </c>
      <c r="F189" s="36">
        <f t="shared" si="18"/>
        <v>389.4</v>
      </c>
      <c r="G189" s="41">
        <f t="shared" si="21"/>
        <v>363.00000000000006</v>
      </c>
      <c r="H189" s="97">
        <f t="shared" si="19"/>
        <v>362.7118644067797</v>
      </c>
      <c r="I189" s="98">
        <f t="shared" si="20"/>
        <v>428</v>
      </c>
      <c r="J189" s="126"/>
    </row>
    <row r="190" spans="1:10" s="2" customFormat="1" ht="18" customHeight="1">
      <c r="A190" s="33" t="s">
        <v>408</v>
      </c>
      <c r="B190" s="87" t="s">
        <v>917</v>
      </c>
      <c r="C190" s="34" t="s">
        <v>294</v>
      </c>
      <c r="D190" s="34" t="s">
        <v>295</v>
      </c>
      <c r="E190" s="39">
        <v>330</v>
      </c>
      <c r="F190" s="36">
        <f t="shared" si="18"/>
        <v>389.4</v>
      </c>
      <c r="G190" s="41">
        <f t="shared" si="21"/>
        <v>363.00000000000006</v>
      </c>
      <c r="H190" s="97">
        <f t="shared" si="19"/>
        <v>362.7118644067797</v>
      </c>
      <c r="I190" s="98">
        <f t="shared" si="20"/>
        <v>428</v>
      </c>
      <c r="J190" s="126"/>
    </row>
    <row r="191" spans="1:10" s="2" customFormat="1" ht="32.25" customHeight="1">
      <c r="A191" s="33" t="s">
        <v>409</v>
      </c>
      <c r="B191" s="87" t="s">
        <v>918</v>
      </c>
      <c r="C191" s="34" t="s">
        <v>294</v>
      </c>
      <c r="D191" s="34" t="s">
        <v>295</v>
      </c>
      <c r="E191" s="39">
        <v>321</v>
      </c>
      <c r="F191" s="36">
        <f t="shared" si="18"/>
        <v>378.78</v>
      </c>
      <c r="G191" s="41">
        <f t="shared" si="21"/>
        <v>353.1</v>
      </c>
      <c r="H191" s="97">
        <f t="shared" si="19"/>
        <v>353.3898305084746</v>
      </c>
      <c r="I191" s="98">
        <f t="shared" si="20"/>
        <v>417</v>
      </c>
      <c r="J191" s="126"/>
    </row>
    <row r="192" spans="1:10" s="2" customFormat="1" ht="30" customHeight="1">
      <c r="A192" s="33" t="s">
        <v>410</v>
      </c>
      <c r="B192" s="87" t="s">
        <v>919</v>
      </c>
      <c r="C192" s="34" t="s">
        <v>294</v>
      </c>
      <c r="D192" s="34" t="s">
        <v>295</v>
      </c>
      <c r="E192" s="39">
        <v>1025</v>
      </c>
      <c r="F192" s="36">
        <f t="shared" si="18"/>
        <v>1209.5</v>
      </c>
      <c r="G192" s="41">
        <f t="shared" si="21"/>
        <v>1127.5</v>
      </c>
      <c r="H192" s="97">
        <f t="shared" si="19"/>
        <v>1127.1186440677966</v>
      </c>
      <c r="I192" s="98">
        <f t="shared" si="20"/>
        <v>1330</v>
      </c>
      <c r="J192" s="126"/>
    </row>
    <row r="193" spans="1:10" s="2" customFormat="1" ht="35.25" customHeight="1">
      <c r="A193" s="33" t="s">
        <v>411</v>
      </c>
      <c r="B193" s="87" t="s">
        <v>920</v>
      </c>
      <c r="C193" s="34" t="s">
        <v>294</v>
      </c>
      <c r="D193" s="34" t="s">
        <v>295</v>
      </c>
      <c r="E193" s="38">
        <v>825</v>
      </c>
      <c r="F193" s="36">
        <f t="shared" si="18"/>
        <v>973.5</v>
      </c>
      <c r="G193" s="41">
        <f t="shared" si="21"/>
        <v>907.5000000000001</v>
      </c>
      <c r="H193" s="97">
        <f t="shared" si="19"/>
        <v>907.6271186440679</v>
      </c>
      <c r="I193" s="98">
        <f t="shared" si="20"/>
        <v>1071</v>
      </c>
      <c r="J193" s="126"/>
    </row>
    <row r="194" spans="1:10" s="2" customFormat="1" ht="30.75" customHeight="1">
      <c r="A194" s="33" t="s">
        <v>412</v>
      </c>
      <c r="B194" s="87" t="s">
        <v>921</v>
      </c>
      <c r="C194" s="34" t="s">
        <v>294</v>
      </c>
      <c r="D194" s="34" t="s">
        <v>295</v>
      </c>
      <c r="E194" s="39">
        <v>459</v>
      </c>
      <c r="F194" s="36">
        <f t="shared" si="18"/>
        <v>541.62</v>
      </c>
      <c r="G194" s="41">
        <f t="shared" si="21"/>
        <v>504.90000000000003</v>
      </c>
      <c r="H194" s="97">
        <f t="shared" si="19"/>
        <v>505.08474576271186</v>
      </c>
      <c r="I194" s="98">
        <f t="shared" si="20"/>
        <v>596</v>
      </c>
      <c r="J194" s="126"/>
    </row>
    <row r="195" spans="1:10" s="2" customFormat="1" ht="34.5" customHeight="1">
      <c r="A195" s="33" t="s">
        <v>413</v>
      </c>
      <c r="B195" s="87" t="s">
        <v>922</v>
      </c>
      <c r="C195" s="34" t="s">
        <v>294</v>
      </c>
      <c r="D195" s="34" t="s">
        <v>295</v>
      </c>
      <c r="E195" s="39">
        <v>143</v>
      </c>
      <c r="F195" s="36">
        <f t="shared" si="18"/>
        <v>168.73999999999998</v>
      </c>
      <c r="G195" s="41">
        <f t="shared" si="21"/>
        <v>157.3</v>
      </c>
      <c r="H195" s="97">
        <f>I195/118*100</f>
        <v>157.6271186440678</v>
      </c>
      <c r="I195" s="98">
        <f t="shared" si="20"/>
        <v>186</v>
      </c>
      <c r="J195" s="126"/>
    </row>
    <row r="196" spans="1:10" s="2" customFormat="1" ht="16.5" customHeight="1">
      <c r="A196" s="33" t="s">
        <v>414</v>
      </c>
      <c r="B196" s="87" t="s">
        <v>415</v>
      </c>
      <c r="C196" s="34" t="s">
        <v>294</v>
      </c>
      <c r="D196" s="34" t="s">
        <v>295</v>
      </c>
      <c r="E196" s="39">
        <v>165</v>
      </c>
      <c r="F196" s="36">
        <f t="shared" si="18"/>
        <v>194.7</v>
      </c>
      <c r="G196" s="41">
        <f t="shared" si="21"/>
        <v>181.50000000000003</v>
      </c>
      <c r="H196" s="97">
        <f t="shared" si="19"/>
        <v>181.35593220338984</v>
      </c>
      <c r="I196" s="98">
        <f>ROUND(G196*1.18,0)</f>
        <v>214</v>
      </c>
      <c r="J196" s="126"/>
    </row>
    <row r="197" spans="1:10" s="2" customFormat="1" ht="30.75" customHeight="1">
      <c r="A197" s="33" t="s">
        <v>416</v>
      </c>
      <c r="B197" s="87" t="s">
        <v>923</v>
      </c>
      <c r="C197" s="34" t="s">
        <v>294</v>
      </c>
      <c r="D197" s="34" t="s">
        <v>295</v>
      </c>
      <c r="E197" s="39">
        <v>330</v>
      </c>
      <c r="F197" s="36">
        <f t="shared" si="18"/>
        <v>389.4</v>
      </c>
      <c r="G197" s="41">
        <f t="shared" si="21"/>
        <v>363.00000000000006</v>
      </c>
      <c r="H197" s="97">
        <f>I197/118*100</f>
        <v>362.7118644067797</v>
      </c>
      <c r="I197" s="98">
        <f t="shared" si="20"/>
        <v>428</v>
      </c>
      <c r="J197" s="126"/>
    </row>
    <row r="198" spans="1:10" s="2" customFormat="1" ht="29.25" customHeight="1">
      <c r="A198" s="33" t="s">
        <v>417</v>
      </c>
      <c r="B198" s="87" t="s">
        <v>925</v>
      </c>
      <c r="C198" s="34" t="s">
        <v>294</v>
      </c>
      <c r="D198" s="34" t="s">
        <v>295</v>
      </c>
      <c r="E198" s="39">
        <v>165</v>
      </c>
      <c r="F198" s="36">
        <f t="shared" si="18"/>
        <v>194.7</v>
      </c>
      <c r="G198" s="41">
        <f t="shared" si="21"/>
        <v>181.50000000000003</v>
      </c>
      <c r="H198" s="97">
        <f t="shared" si="19"/>
        <v>181.35593220338984</v>
      </c>
      <c r="I198" s="98">
        <f t="shared" si="20"/>
        <v>214</v>
      </c>
      <c r="J198" s="126"/>
    </row>
    <row r="199" spans="1:10" s="2" customFormat="1" ht="30.75" customHeight="1">
      <c r="A199" s="33" t="s">
        <v>418</v>
      </c>
      <c r="B199" s="87" t="s">
        <v>924</v>
      </c>
      <c r="C199" s="34" t="s">
        <v>294</v>
      </c>
      <c r="D199" s="34" t="s">
        <v>295</v>
      </c>
      <c r="E199" s="39">
        <v>165</v>
      </c>
      <c r="F199" s="36">
        <f t="shared" si="18"/>
        <v>194.7</v>
      </c>
      <c r="G199" s="41">
        <f t="shared" si="21"/>
        <v>181.50000000000003</v>
      </c>
      <c r="H199" s="97">
        <f t="shared" si="19"/>
        <v>181.35593220338984</v>
      </c>
      <c r="I199" s="98">
        <f t="shared" si="20"/>
        <v>214</v>
      </c>
      <c r="J199" s="126"/>
    </row>
    <row r="200" spans="1:10" s="2" customFormat="1" ht="31.5" customHeight="1">
      <c r="A200" s="33" t="s">
        <v>419</v>
      </c>
      <c r="B200" s="87" t="s">
        <v>926</v>
      </c>
      <c r="C200" s="34" t="s">
        <v>294</v>
      </c>
      <c r="D200" s="34" t="s">
        <v>295</v>
      </c>
      <c r="E200" s="39">
        <v>253</v>
      </c>
      <c r="F200" s="36">
        <f t="shared" si="18"/>
        <v>298.53999999999996</v>
      </c>
      <c r="G200" s="41">
        <f t="shared" si="21"/>
        <v>278.3</v>
      </c>
      <c r="H200" s="97">
        <f t="shared" si="19"/>
        <v>277.96610169491527</v>
      </c>
      <c r="I200" s="98">
        <f t="shared" si="20"/>
        <v>328</v>
      </c>
      <c r="J200" s="126"/>
    </row>
    <row r="201" spans="1:10" s="2" customFormat="1" ht="29.25" customHeight="1">
      <c r="A201" s="33" t="s">
        <v>420</v>
      </c>
      <c r="B201" s="87" t="s">
        <v>927</v>
      </c>
      <c r="C201" s="34" t="s">
        <v>294</v>
      </c>
      <c r="D201" s="34" t="s">
        <v>295</v>
      </c>
      <c r="E201" s="39">
        <v>429</v>
      </c>
      <c r="F201" s="36">
        <f t="shared" si="18"/>
        <v>506.21999999999997</v>
      </c>
      <c r="G201" s="41">
        <f t="shared" si="21"/>
        <v>471.90000000000003</v>
      </c>
      <c r="H201" s="97">
        <f t="shared" si="19"/>
        <v>472.0338983050848</v>
      </c>
      <c r="I201" s="98">
        <f t="shared" si="20"/>
        <v>557</v>
      </c>
      <c r="J201" s="126"/>
    </row>
    <row r="202" spans="1:10" s="2" customFormat="1" ht="33.75" customHeight="1">
      <c r="A202" s="33" t="s">
        <v>421</v>
      </c>
      <c r="B202" s="87" t="s">
        <v>928</v>
      </c>
      <c r="C202" s="34" t="s">
        <v>294</v>
      </c>
      <c r="D202" s="34" t="s">
        <v>295</v>
      </c>
      <c r="E202" s="39">
        <v>165</v>
      </c>
      <c r="F202" s="36">
        <f t="shared" si="18"/>
        <v>194.7</v>
      </c>
      <c r="G202" s="41">
        <f t="shared" si="21"/>
        <v>181.50000000000003</v>
      </c>
      <c r="H202" s="97">
        <f t="shared" si="19"/>
        <v>181.35593220338984</v>
      </c>
      <c r="I202" s="98">
        <f t="shared" si="20"/>
        <v>214</v>
      </c>
      <c r="J202" s="126"/>
    </row>
    <row r="203" spans="1:10" s="2" customFormat="1" ht="19.5" customHeight="1">
      <c r="A203" s="33" t="s">
        <v>422</v>
      </c>
      <c r="B203" s="87" t="s">
        <v>929</v>
      </c>
      <c r="C203" s="34" t="s">
        <v>294</v>
      </c>
      <c r="D203" s="34" t="s">
        <v>295</v>
      </c>
      <c r="E203" s="39">
        <v>429</v>
      </c>
      <c r="F203" s="36">
        <f t="shared" si="18"/>
        <v>506.21999999999997</v>
      </c>
      <c r="G203" s="41">
        <f t="shared" si="21"/>
        <v>471.90000000000003</v>
      </c>
      <c r="H203" s="97">
        <f t="shared" si="19"/>
        <v>472.0338983050848</v>
      </c>
      <c r="I203" s="98">
        <f t="shared" si="20"/>
        <v>557</v>
      </c>
      <c r="J203" s="126"/>
    </row>
    <row r="204" spans="1:10" s="2" customFormat="1" ht="21" customHeight="1">
      <c r="A204" s="33" t="s">
        <v>423</v>
      </c>
      <c r="B204" s="87" t="s">
        <v>930</v>
      </c>
      <c r="C204" s="34" t="s">
        <v>294</v>
      </c>
      <c r="D204" s="34" t="s">
        <v>295</v>
      </c>
      <c r="E204" s="39">
        <v>330</v>
      </c>
      <c r="F204" s="36">
        <f t="shared" si="18"/>
        <v>389.4</v>
      </c>
      <c r="G204" s="41">
        <f t="shared" si="21"/>
        <v>363.00000000000006</v>
      </c>
      <c r="H204" s="97">
        <f t="shared" si="19"/>
        <v>362.7118644067797</v>
      </c>
      <c r="I204" s="98">
        <f t="shared" si="20"/>
        <v>428</v>
      </c>
      <c r="J204" s="126"/>
    </row>
    <row r="205" spans="1:10" s="2" customFormat="1" ht="20.25" customHeight="1">
      <c r="A205" s="33" t="s">
        <v>424</v>
      </c>
      <c r="B205" s="87" t="s">
        <v>931</v>
      </c>
      <c r="C205" s="34" t="s">
        <v>294</v>
      </c>
      <c r="D205" s="34" t="s">
        <v>295</v>
      </c>
      <c r="E205" s="39">
        <v>534</v>
      </c>
      <c r="F205" s="36">
        <f t="shared" si="18"/>
        <v>630.12</v>
      </c>
      <c r="G205" s="41">
        <f t="shared" si="21"/>
        <v>587.4000000000001</v>
      </c>
      <c r="H205" s="97">
        <f t="shared" si="19"/>
        <v>587.2881355932203</v>
      </c>
      <c r="I205" s="98">
        <f t="shared" si="20"/>
        <v>693</v>
      </c>
      <c r="J205" s="126"/>
    </row>
    <row r="206" spans="1:10" s="2" customFormat="1" ht="18" customHeight="1">
      <c r="A206" s="33" t="s">
        <v>425</v>
      </c>
      <c r="B206" s="87" t="s">
        <v>426</v>
      </c>
      <c r="C206" s="34" t="s">
        <v>294</v>
      </c>
      <c r="D206" s="34" t="s">
        <v>295</v>
      </c>
      <c r="E206" s="39">
        <v>757</v>
      </c>
      <c r="F206" s="36">
        <f t="shared" si="18"/>
        <v>893.26</v>
      </c>
      <c r="G206" s="41">
        <f t="shared" si="21"/>
        <v>832.7</v>
      </c>
      <c r="H206" s="97">
        <f t="shared" si="19"/>
        <v>833.0508474576271</v>
      </c>
      <c r="I206" s="98">
        <f>ROUND(G206*1.18,0)</f>
        <v>983</v>
      </c>
      <c r="J206" s="126"/>
    </row>
    <row r="207" spans="1:10" s="2" customFormat="1" ht="18" customHeight="1">
      <c r="A207" s="33" t="s">
        <v>427</v>
      </c>
      <c r="B207" s="87" t="s">
        <v>428</v>
      </c>
      <c r="C207" s="34" t="s">
        <v>294</v>
      </c>
      <c r="D207" s="34" t="s">
        <v>295</v>
      </c>
      <c r="E207" s="39">
        <v>292</v>
      </c>
      <c r="F207" s="36">
        <f t="shared" si="18"/>
        <v>344.56</v>
      </c>
      <c r="G207" s="41">
        <f t="shared" si="21"/>
        <v>321.20000000000005</v>
      </c>
      <c r="H207" s="97">
        <f t="shared" si="19"/>
        <v>321.18644067796606</v>
      </c>
      <c r="I207" s="98">
        <f t="shared" si="20"/>
        <v>379</v>
      </c>
      <c r="J207" s="126"/>
    </row>
    <row r="208" spans="1:10" s="2" customFormat="1" ht="18.75" customHeight="1">
      <c r="A208" s="33" t="s">
        <v>429</v>
      </c>
      <c r="B208" s="87" t="s">
        <v>430</v>
      </c>
      <c r="C208" s="34" t="s">
        <v>294</v>
      </c>
      <c r="D208" s="34" t="s">
        <v>295</v>
      </c>
      <c r="E208" s="39">
        <v>1320</v>
      </c>
      <c r="F208" s="36">
        <f t="shared" si="18"/>
        <v>1557.6</v>
      </c>
      <c r="G208" s="41">
        <f t="shared" si="21"/>
        <v>1452.0000000000002</v>
      </c>
      <c r="H208" s="97">
        <f t="shared" si="19"/>
        <v>1451.6949152542375</v>
      </c>
      <c r="I208" s="98">
        <f t="shared" si="20"/>
        <v>1713</v>
      </c>
      <c r="J208" s="126"/>
    </row>
    <row r="209" spans="1:10" s="2" customFormat="1" ht="18" customHeight="1">
      <c r="A209" s="33" t="s">
        <v>431</v>
      </c>
      <c r="B209" s="87" t="s">
        <v>432</v>
      </c>
      <c r="C209" s="34" t="s">
        <v>294</v>
      </c>
      <c r="D209" s="34" t="s">
        <v>295</v>
      </c>
      <c r="E209" s="39">
        <v>464</v>
      </c>
      <c r="F209" s="36">
        <f t="shared" si="18"/>
        <v>547.52</v>
      </c>
      <c r="G209" s="41">
        <f t="shared" si="21"/>
        <v>510.40000000000003</v>
      </c>
      <c r="H209" s="97">
        <f t="shared" si="19"/>
        <v>510.1694915254237</v>
      </c>
      <c r="I209" s="98">
        <f t="shared" si="20"/>
        <v>602</v>
      </c>
      <c r="J209" s="126"/>
    </row>
    <row r="210" spans="1:10" s="2" customFormat="1" ht="20.25" customHeight="1">
      <c r="A210" s="33" t="s">
        <v>433</v>
      </c>
      <c r="B210" s="87" t="s">
        <v>434</v>
      </c>
      <c r="C210" s="34" t="s">
        <v>294</v>
      </c>
      <c r="D210" s="34" t="s">
        <v>295</v>
      </c>
      <c r="E210" s="39">
        <v>620</v>
      </c>
      <c r="F210" s="36">
        <f aca="true" t="shared" si="22" ref="F210:F273">E210*1.18</f>
        <v>731.5999999999999</v>
      </c>
      <c r="G210" s="41">
        <f t="shared" si="21"/>
        <v>682</v>
      </c>
      <c r="H210" s="97">
        <f t="shared" si="19"/>
        <v>682.2033898305085</v>
      </c>
      <c r="I210" s="98">
        <f t="shared" si="20"/>
        <v>805</v>
      </c>
      <c r="J210" s="126"/>
    </row>
    <row r="211" spans="1:10" s="2" customFormat="1" ht="18.75" customHeight="1">
      <c r="A211" s="33" t="s">
        <v>435</v>
      </c>
      <c r="B211" s="87" t="s">
        <v>436</v>
      </c>
      <c r="C211" s="34" t="s">
        <v>294</v>
      </c>
      <c r="D211" s="34" t="s">
        <v>295</v>
      </c>
      <c r="E211" s="39">
        <v>226</v>
      </c>
      <c r="F211" s="36">
        <f t="shared" si="22"/>
        <v>266.68</v>
      </c>
      <c r="G211" s="41">
        <f t="shared" si="21"/>
        <v>248.60000000000002</v>
      </c>
      <c r="H211" s="97">
        <f>I211/118*100</f>
        <v>248.3050847457627</v>
      </c>
      <c r="I211" s="98">
        <f>ROUND(G211*1.18,0)</f>
        <v>293</v>
      </c>
      <c r="J211" s="126"/>
    </row>
    <row r="212" spans="1:10" s="2" customFormat="1" ht="19.5" customHeight="1">
      <c r="A212" s="33" t="s">
        <v>437</v>
      </c>
      <c r="B212" s="87" t="s">
        <v>932</v>
      </c>
      <c r="C212" s="34" t="s">
        <v>294</v>
      </c>
      <c r="D212" s="34" t="s">
        <v>295</v>
      </c>
      <c r="E212" s="39">
        <v>220</v>
      </c>
      <c r="F212" s="36">
        <f t="shared" si="22"/>
        <v>259.59999999999997</v>
      </c>
      <c r="G212" s="41">
        <f t="shared" si="21"/>
        <v>242.00000000000003</v>
      </c>
      <c r="H212" s="97">
        <f>I212/118*100</f>
        <v>242.37288135593224</v>
      </c>
      <c r="I212" s="98">
        <f>ROUND(G212*1.18,0)</f>
        <v>286</v>
      </c>
      <c r="J212" s="126"/>
    </row>
    <row r="213" spans="1:10" s="2" customFormat="1" ht="19.5" customHeight="1">
      <c r="A213" s="33" t="s">
        <v>438</v>
      </c>
      <c r="B213" s="87" t="s">
        <v>439</v>
      </c>
      <c r="C213" s="34" t="s">
        <v>294</v>
      </c>
      <c r="D213" s="34" t="s">
        <v>295</v>
      </c>
      <c r="E213" s="39">
        <v>1005</v>
      </c>
      <c r="F213" s="36">
        <f t="shared" si="22"/>
        <v>1185.8999999999999</v>
      </c>
      <c r="G213" s="41">
        <f t="shared" si="21"/>
        <v>1105.5</v>
      </c>
      <c r="H213" s="97">
        <f aca="true" t="shared" si="23" ref="H213:H226">I213/118*100</f>
        <v>1105.084745762712</v>
      </c>
      <c r="I213" s="98">
        <f>ROUND(G213*1.18,0)</f>
        <v>1304</v>
      </c>
      <c r="J213" s="126"/>
    </row>
    <row r="214" spans="1:10" s="2" customFormat="1" ht="33.75" customHeight="1">
      <c r="A214" s="33" t="s">
        <v>440</v>
      </c>
      <c r="B214" s="87" t="s">
        <v>935</v>
      </c>
      <c r="C214" s="34" t="s">
        <v>294</v>
      </c>
      <c r="D214" s="34" t="s">
        <v>295</v>
      </c>
      <c r="E214" s="39">
        <v>359</v>
      </c>
      <c r="F214" s="36">
        <f t="shared" si="22"/>
        <v>423.62</v>
      </c>
      <c r="G214" s="41">
        <f t="shared" si="21"/>
        <v>394.90000000000003</v>
      </c>
      <c r="H214" s="97">
        <f t="shared" si="23"/>
        <v>394.91525423728814</v>
      </c>
      <c r="I214" s="98">
        <f>ROUND(G214*1.18,0)</f>
        <v>466</v>
      </c>
      <c r="J214" s="126"/>
    </row>
    <row r="215" spans="1:10" s="2" customFormat="1" ht="32.25" customHeight="1">
      <c r="A215" s="33" t="s">
        <v>441</v>
      </c>
      <c r="B215" s="87" t="s">
        <v>936</v>
      </c>
      <c r="C215" s="34" t="s">
        <v>294</v>
      </c>
      <c r="D215" s="34" t="s">
        <v>295</v>
      </c>
      <c r="E215" s="39">
        <v>574</v>
      </c>
      <c r="F215" s="36">
        <f t="shared" si="22"/>
        <v>677.3199999999999</v>
      </c>
      <c r="G215" s="41">
        <f t="shared" si="21"/>
        <v>631.4000000000001</v>
      </c>
      <c r="H215" s="97">
        <f t="shared" si="23"/>
        <v>631.3559322033898</v>
      </c>
      <c r="I215" s="98">
        <f aca="true" t="shared" si="24" ref="I215:I222">ROUND(G215*1.18,0)</f>
        <v>745</v>
      </c>
      <c r="J215" s="126"/>
    </row>
    <row r="216" spans="1:10" s="2" customFormat="1" ht="18" customHeight="1">
      <c r="A216" s="33" t="s">
        <v>442</v>
      </c>
      <c r="B216" s="87" t="s">
        <v>443</v>
      </c>
      <c r="C216" s="34" t="s">
        <v>294</v>
      </c>
      <c r="D216" s="34" t="s">
        <v>295</v>
      </c>
      <c r="E216" s="39">
        <v>261</v>
      </c>
      <c r="F216" s="36">
        <f t="shared" si="22"/>
        <v>307.97999999999996</v>
      </c>
      <c r="G216" s="41">
        <f t="shared" si="21"/>
        <v>287.1</v>
      </c>
      <c r="H216" s="97">
        <f t="shared" si="23"/>
        <v>287.2881355932203</v>
      </c>
      <c r="I216" s="98">
        <f t="shared" si="24"/>
        <v>339</v>
      </c>
      <c r="J216" s="126"/>
    </row>
    <row r="217" spans="1:10" s="2" customFormat="1" ht="18" customHeight="1">
      <c r="A217" s="33" t="s">
        <v>444</v>
      </c>
      <c r="B217" s="87" t="s">
        <v>445</v>
      </c>
      <c r="C217" s="34" t="s">
        <v>294</v>
      </c>
      <c r="D217" s="34" t="s">
        <v>295</v>
      </c>
      <c r="E217" s="39">
        <v>220</v>
      </c>
      <c r="F217" s="36">
        <f t="shared" si="22"/>
        <v>259.59999999999997</v>
      </c>
      <c r="G217" s="41">
        <f t="shared" si="21"/>
        <v>242.00000000000003</v>
      </c>
      <c r="H217" s="97">
        <f t="shared" si="23"/>
        <v>242.37288135593224</v>
      </c>
      <c r="I217" s="98">
        <f t="shared" si="24"/>
        <v>286</v>
      </c>
      <c r="J217" s="126"/>
    </row>
    <row r="218" spans="1:10" s="2" customFormat="1" ht="18.75" customHeight="1">
      <c r="A218" s="33" t="s">
        <v>446</v>
      </c>
      <c r="B218" s="87" t="s">
        <v>447</v>
      </c>
      <c r="C218" s="34" t="s">
        <v>294</v>
      </c>
      <c r="D218" s="34" t="s">
        <v>295</v>
      </c>
      <c r="E218" s="39">
        <v>376</v>
      </c>
      <c r="F218" s="36">
        <f t="shared" si="22"/>
        <v>443.67999999999995</v>
      </c>
      <c r="G218" s="41">
        <f t="shared" si="21"/>
        <v>413.6</v>
      </c>
      <c r="H218" s="97">
        <f t="shared" si="23"/>
        <v>413.5593220338983</v>
      </c>
      <c r="I218" s="98">
        <f t="shared" si="24"/>
        <v>488</v>
      </c>
      <c r="J218" s="126"/>
    </row>
    <row r="219" spans="1:10" s="2" customFormat="1" ht="18" customHeight="1">
      <c r="A219" s="33" t="s">
        <v>448</v>
      </c>
      <c r="B219" s="87" t="s">
        <v>449</v>
      </c>
      <c r="C219" s="34" t="s">
        <v>294</v>
      </c>
      <c r="D219" s="34" t="s">
        <v>295</v>
      </c>
      <c r="E219" s="39">
        <v>132</v>
      </c>
      <c r="F219" s="36">
        <f t="shared" si="22"/>
        <v>155.76</v>
      </c>
      <c r="G219" s="41">
        <f t="shared" si="21"/>
        <v>145.20000000000002</v>
      </c>
      <c r="H219" s="97">
        <f t="shared" si="23"/>
        <v>144.91525423728814</v>
      </c>
      <c r="I219" s="98">
        <f t="shared" si="24"/>
        <v>171</v>
      </c>
      <c r="J219" s="126"/>
    </row>
    <row r="220" spans="1:10" s="2" customFormat="1" ht="18" customHeight="1">
      <c r="A220" s="33" t="s">
        <v>450</v>
      </c>
      <c r="B220" s="87" t="s">
        <v>451</v>
      </c>
      <c r="C220" s="34" t="s">
        <v>294</v>
      </c>
      <c r="D220" s="34" t="s">
        <v>295</v>
      </c>
      <c r="E220" s="39">
        <v>257</v>
      </c>
      <c r="F220" s="36">
        <f t="shared" si="22"/>
        <v>303.26</v>
      </c>
      <c r="G220" s="41">
        <f t="shared" si="21"/>
        <v>282.70000000000005</v>
      </c>
      <c r="H220" s="97">
        <f t="shared" si="23"/>
        <v>283.0508474576271</v>
      </c>
      <c r="I220" s="98">
        <f t="shared" si="24"/>
        <v>334</v>
      </c>
      <c r="J220" s="126"/>
    </row>
    <row r="221" spans="1:10" s="2" customFormat="1" ht="19.5" customHeight="1">
      <c r="A221" s="33" t="s">
        <v>452</v>
      </c>
      <c r="B221" s="87" t="s">
        <v>453</v>
      </c>
      <c r="C221" s="34" t="s">
        <v>294</v>
      </c>
      <c r="D221" s="34" t="s">
        <v>295</v>
      </c>
      <c r="E221" s="39">
        <v>182</v>
      </c>
      <c r="F221" s="36">
        <f t="shared" si="22"/>
        <v>214.76</v>
      </c>
      <c r="G221" s="41">
        <f t="shared" si="21"/>
        <v>200.20000000000002</v>
      </c>
      <c r="H221" s="97">
        <f t="shared" si="23"/>
        <v>200</v>
      </c>
      <c r="I221" s="98">
        <f t="shared" si="24"/>
        <v>236</v>
      </c>
      <c r="J221" s="126"/>
    </row>
    <row r="222" spans="1:10" s="2" customFormat="1" ht="21" customHeight="1">
      <c r="A222" s="33" t="s">
        <v>454</v>
      </c>
      <c r="B222" s="87" t="s">
        <v>455</v>
      </c>
      <c r="C222" s="34" t="s">
        <v>294</v>
      </c>
      <c r="D222" s="34" t="s">
        <v>295</v>
      </c>
      <c r="E222" s="39">
        <v>182</v>
      </c>
      <c r="F222" s="36">
        <f t="shared" si="22"/>
        <v>214.76</v>
      </c>
      <c r="G222" s="41">
        <f t="shared" si="21"/>
        <v>200.20000000000002</v>
      </c>
      <c r="H222" s="97">
        <f t="shared" si="23"/>
        <v>200</v>
      </c>
      <c r="I222" s="98">
        <f t="shared" si="24"/>
        <v>236</v>
      </c>
      <c r="J222" s="126"/>
    </row>
    <row r="223" spans="1:10" s="2" customFormat="1" ht="23.25" customHeight="1">
      <c r="A223" s="33" t="s">
        <v>456</v>
      </c>
      <c r="B223" s="87" t="s">
        <v>457</v>
      </c>
      <c r="C223" s="34" t="s">
        <v>294</v>
      </c>
      <c r="D223" s="34" t="s">
        <v>295</v>
      </c>
      <c r="E223" s="39">
        <v>268</v>
      </c>
      <c r="F223" s="36">
        <f t="shared" si="22"/>
        <v>316.24</v>
      </c>
      <c r="G223" s="41">
        <f t="shared" si="21"/>
        <v>294.8</v>
      </c>
      <c r="H223" s="97">
        <f t="shared" si="23"/>
        <v>294.91525423728814</v>
      </c>
      <c r="I223" s="98">
        <f>ROUND(G223*1.18,0)</f>
        <v>348</v>
      </c>
      <c r="J223" s="126"/>
    </row>
    <row r="224" spans="1:10" s="2" customFormat="1" ht="21.75" customHeight="1">
      <c r="A224" s="33" t="s">
        <v>458</v>
      </c>
      <c r="B224" s="87" t="s">
        <v>937</v>
      </c>
      <c r="C224" s="34" t="s">
        <v>294</v>
      </c>
      <c r="D224" s="34" t="s">
        <v>295</v>
      </c>
      <c r="E224" s="39">
        <v>274</v>
      </c>
      <c r="F224" s="36">
        <f t="shared" si="22"/>
        <v>323.32</v>
      </c>
      <c r="G224" s="41">
        <f t="shared" si="21"/>
        <v>301.40000000000003</v>
      </c>
      <c r="H224" s="97">
        <f t="shared" si="23"/>
        <v>301.6949152542373</v>
      </c>
      <c r="I224" s="98">
        <f aca="true" t="shared" si="25" ref="I224:I233">ROUND(G224*1.18,0)</f>
        <v>356</v>
      </c>
      <c r="J224" s="126"/>
    </row>
    <row r="225" spans="1:10" s="2" customFormat="1" ht="21" customHeight="1">
      <c r="A225" s="33" t="s">
        <v>459</v>
      </c>
      <c r="B225" s="87" t="s">
        <v>460</v>
      </c>
      <c r="C225" s="34" t="s">
        <v>294</v>
      </c>
      <c r="D225" s="34" t="s">
        <v>295</v>
      </c>
      <c r="E225" s="39">
        <v>351</v>
      </c>
      <c r="F225" s="36">
        <f t="shared" si="22"/>
        <v>414.17999999999995</v>
      </c>
      <c r="G225" s="41">
        <f t="shared" si="21"/>
        <v>386.1</v>
      </c>
      <c r="H225" s="97">
        <f t="shared" si="23"/>
        <v>386.4406779661017</v>
      </c>
      <c r="I225" s="98">
        <f t="shared" si="25"/>
        <v>456</v>
      </c>
      <c r="J225" s="126"/>
    </row>
    <row r="226" spans="1:10" s="2" customFormat="1" ht="20.25" customHeight="1">
      <c r="A226" s="33" t="s">
        <v>461</v>
      </c>
      <c r="B226" s="87" t="s">
        <v>462</v>
      </c>
      <c r="C226" s="34" t="s">
        <v>294</v>
      </c>
      <c r="D226" s="34" t="s">
        <v>295</v>
      </c>
      <c r="E226" s="39">
        <v>242</v>
      </c>
      <c r="F226" s="36">
        <f t="shared" si="22"/>
        <v>285.56</v>
      </c>
      <c r="G226" s="41">
        <f t="shared" si="21"/>
        <v>266.20000000000005</v>
      </c>
      <c r="H226" s="97">
        <f t="shared" si="23"/>
        <v>266.10169491525426</v>
      </c>
      <c r="I226" s="98">
        <f t="shared" si="25"/>
        <v>314</v>
      </c>
      <c r="J226" s="126"/>
    </row>
    <row r="227" spans="1:10" s="2" customFormat="1" ht="19.5" customHeight="1">
      <c r="A227" s="33" t="s">
        <v>463</v>
      </c>
      <c r="B227" s="87" t="s">
        <v>464</v>
      </c>
      <c r="C227" s="34" t="s">
        <v>294</v>
      </c>
      <c r="D227" s="34" t="s">
        <v>295</v>
      </c>
      <c r="E227" s="39">
        <v>83</v>
      </c>
      <c r="F227" s="36">
        <f t="shared" si="22"/>
        <v>97.94</v>
      </c>
      <c r="G227" s="41">
        <f t="shared" si="21"/>
        <v>91.30000000000001</v>
      </c>
      <c r="H227" s="97">
        <f>I227/118*100</f>
        <v>91.52542372881356</v>
      </c>
      <c r="I227" s="98">
        <f t="shared" si="25"/>
        <v>108</v>
      </c>
      <c r="J227" s="126"/>
    </row>
    <row r="228" spans="1:10" s="2" customFormat="1" ht="15" customHeight="1">
      <c r="A228" s="33" t="s">
        <v>465</v>
      </c>
      <c r="B228" s="87" t="s">
        <v>466</v>
      </c>
      <c r="C228" s="34" t="s">
        <v>294</v>
      </c>
      <c r="D228" s="34" t="s">
        <v>295</v>
      </c>
      <c r="E228" s="39">
        <v>83</v>
      </c>
      <c r="F228" s="36">
        <f t="shared" si="22"/>
        <v>97.94</v>
      </c>
      <c r="G228" s="41">
        <f t="shared" si="21"/>
        <v>91.30000000000001</v>
      </c>
      <c r="H228" s="97">
        <f>I228/118*100</f>
        <v>91.52542372881356</v>
      </c>
      <c r="I228" s="98">
        <f t="shared" si="25"/>
        <v>108</v>
      </c>
      <c r="J228" s="126"/>
    </row>
    <row r="229" spans="1:10" s="2" customFormat="1" ht="20.25" customHeight="1">
      <c r="A229" s="33" t="s">
        <v>467</v>
      </c>
      <c r="B229" s="87" t="s">
        <v>468</v>
      </c>
      <c r="C229" s="34" t="s">
        <v>294</v>
      </c>
      <c r="D229" s="34" t="s">
        <v>295</v>
      </c>
      <c r="E229" s="39">
        <v>83</v>
      </c>
      <c r="F229" s="36">
        <f t="shared" si="22"/>
        <v>97.94</v>
      </c>
      <c r="G229" s="41">
        <f t="shared" si="21"/>
        <v>91.30000000000001</v>
      </c>
      <c r="H229" s="97">
        <f aca="true" t="shared" si="26" ref="H229:H242">I229/118*100</f>
        <v>91.52542372881356</v>
      </c>
      <c r="I229" s="98">
        <f t="shared" si="25"/>
        <v>108</v>
      </c>
      <c r="J229" s="126"/>
    </row>
    <row r="230" spans="1:10" s="2" customFormat="1" ht="32.25" customHeight="1">
      <c r="A230" s="33" t="s">
        <v>469</v>
      </c>
      <c r="B230" s="87" t="s">
        <v>938</v>
      </c>
      <c r="C230" s="34" t="s">
        <v>294</v>
      </c>
      <c r="D230" s="34" t="s">
        <v>295</v>
      </c>
      <c r="E230" s="39">
        <v>550</v>
      </c>
      <c r="F230" s="36">
        <f t="shared" si="22"/>
        <v>649</v>
      </c>
      <c r="G230" s="41">
        <f t="shared" si="21"/>
        <v>605</v>
      </c>
      <c r="H230" s="97">
        <f t="shared" si="26"/>
        <v>605.0847457627118</v>
      </c>
      <c r="I230" s="98">
        <f t="shared" si="25"/>
        <v>714</v>
      </c>
      <c r="J230" s="126"/>
    </row>
    <row r="231" spans="1:10" s="2" customFormat="1" ht="31.5" customHeight="1">
      <c r="A231" s="33" t="s">
        <v>470</v>
      </c>
      <c r="B231" s="87" t="s">
        <v>939</v>
      </c>
      <c r="C231" s="34" t="s">
        <v>294</v>
      </c>
      <c r="D231" s="34" t="s">
        <v>295</v>
      </c>
      <c r="E231" s="39">
        <v>550</v>
      </c>
      <c r="F231" s="36">
        <f t="shared" si="22"/>
        <v>649</v>
      </c>
      <c r="G231" s="41">
        <f t="shared" si="21"/>
        <v>605</v>
      </c>
      <c r="H231" s="97">
        <f t="shared" si="26"/>
        <v>605.0847457627118</v>
      </c>
      <c r="I231" s="98">
        <f t="shared" si="25"/>
        <v>714</v>
      </c>
      <c r="J231" s="126"/>
    </row>
    <row r="232" spans="1:10" s="2" customFormat="1" ht="23.25" customHeight="1">
      <c r="A232" s="33" t="s">
        <v>471</v>
      </c>
      <c r="B232" s="87" t="s">
        <v>940</v>
      </c>
      <c r="C232" s="34" t="s">
        <v>294</v>
      </c>
      <c r="D232" s="34" t="s">
        <v>295</v>
      </c>
      <c r="E232" s="39">
        <v>726</v>
      </c>
      <c r="F232" s="36">
        <f t="shared" si="22"/>
        <v>856.68</v>
      </c>
      <c r="G232" s="41">
        <f t="shared" si="21"/>
        <v>798.6</v>
      </c>
      <c r="H232" s="97">
        <f t="shared" si="26"/>
        <v>798.3050847457628</v>
      </c>
      <c r="I232" s="98">
        <f t="shared" si="25"/>
        <v>942</v>
      </c>
      <c r="J232" s="126"/>
    </row>
    <row r="233" spans="1:10" s="2" customFormat="1" ht="18.75" customHeight="1">
      <c r="A233" s="33" t="s">
        <v>472</v>
      </c>
      <c r="B233" s="87" t="s">
        <v>941</v>
      </c>
      <c r="C233" s="34" t="s">
        <v>294</v>
      </c>
      <c r="D233" s="34" t="s">
        <v>295</v>
      </c>
      <c r="E233" s="39">
        <v>625</v>
      </c>
      <c r="F233" s="36">
        <f t="shared" si="22"/>
        <v>737.5</v>
      </c>
      <c r="G233" s="41">
        <f t="shared" si="21"/>
        <v>687.5</v>
      </c>
      <c r="H233" s="97">
        <f t="shared" si="26"/>
        <v>687.2881355932203</v>
      </c>
      <c r="I233" s="98">
        <f t="shared" si="25"/>
        <v>811</v>
      </c>
      <c r="J233" s="126"/>
    </row>
    <row r="234" spans="1:10" s="2" customFormat="1" ht="22.5" customHeight="1">
      <c r="A234" s="33" t="s">
        <v>473</v>
      </c>
      <c r="B234" s="87" t="s">
        <v>742</v>
      </c>
      <c r="C234" s="34" t="s">
        <v>294</v>
      </c>
      <c r="D234" s="34" t="s">
        <v>295</v>
      </c>
      <c r="E234" s="39">
        <v>715</v>
      </c>
      <c r="F234" s="36">
        <f t="shared" si="22"/>
        <v>843.6999999999999</v>
      </c>
      <c r="G234" s="41">
        <f t="shared" si="21"/>
        <v>786.5000000000001</v>
      </c>
      <c r="H234" s="97">
        <f t="shared" si="26"/>
        <v>786.4406779661017</v>
      </c>
      <c r="I234" s="98">
        <f>ROUND(G234*1.18,0)</f>
        <v>928</v>
      </c>
      <c r="J234" s="126"/>
    </row>
    <row r="235" spans="1:10" s="2" customFormat="1" ht="24.75" customHeight="1">
      <c r="A235" s="33" t="s">
        <v>474</v>
      </c>
      <c r="B235" s="87" t="s">
        <v>743</v>
      </c>
      <c r="C235" s="34" t="s">
        <v>294</v>
      </c>
      <c r="D235" s="34" t="s">
        <v>295</v>
      </c>
      <c r="E235" s="39">
        <v>186</v>
      </c>
      <c r="F235" s="36">
        <f t="shared" si="22"/>
        <v>219.48</v>
      </c>
      <c r="G235" s="41">
        <f t="shared" si="21"/>
        <v>204.60000000000002</v>
      </c>
      <c r="H235" s="97">
        <f t="shared" si="26"/>
        <v>204.23728813559322</v>
      </c>
      <c r="I235" s="98">
        <f aca="true" t="shared" si="27" ref="I235:I265">ROUND(G235*1.18,0)</f>
        <v>241</v>
      </c>
      <c r="J235" s="126"/>
    </row>
    <row r="236" spans="1:10" s="2" customFormat="1" ht="20.25" customHeight="1">
      <c r="A236" s="33" t="s">
        <v>475</v>
      </c>
      <c r="B236" s="87" t="s">
        <v>744</v>
      </c>
      <c r="C236" s="34" t="s">
        <v>294</v>
      </c>
      <c r="D236" s="34" t="s">
        <v>295</v>
      </c>
      <c r="E236" s="39">
        <v>550</v>
      </c>
      <c r="F236" s="36">
        <f t="shared" si="22"/>
        <v>649</v>
      </c>
      <c r="G236" s="41">
        <f t="shared" si="21"/>
        <v>605</v>
      </c>
      <c r="H236" s="97">
        <f t="shared" si="26"/>
        <v>605.0847457627118</v>
      </c>
      <c r="I236" s="98">
        <f t="shared" si="27"/>
        <v>714</v>
      </c>
      <c r="J236" s="126"/>
    </row>
    <row r="237" spans="1:10" s="2" customFormat="1" ht="19.5" customHeight="1">
      <c r="A237" s="33" t="s">
        <v>476</v>
      </c>
      <c r="B237" s="87" t="s">
        <v>745</v>
      </c>
      <c r="C237" s="34" t="s">
        <v>294</v>
      </c>
      <c r="D237" s="34" t="s">
        <v>295</v>
      </c>
      <c r="E237" s="38">
        <v>440</v>
      </c>
      <c r="F237" s="36">
        <f t="shared" si="22"/>
        <v>519.1999999999999</v>
      </c>
      <c r="G237" s="41">
        <f t="shared" si="21"/>
        <v>484.00000000000006</v>
      </c>
      <c r="H237" s="97">
        <f t="shared" si="26"/>
        <v>483.89830508474574</v>
      </c>
      <c r="I237" s="98">
        <f t="shared" si="27"/>
        <v>571</v>
      </c>
      <c r="J237" s="126"/>
    </row>
    <row r="238" spans="1:10" s="2" customFormat="1" ht="22.5" customHeight="1">
      <c r="A238" s="33" t="s">
        <v>477</v>
      </c>
      <c r="B238" s="87" t="s">
        <v>478</v>
      </c>
      <c r="C238" s="34" t="s">
        <v>294</v>
      </c>
      <c r="D238" s="34" t="s">
        <v>295</v>
      </c>
      <c r="E238" s="39">
        <v>288</v>
      </c>
      <c r="F238" s="36">
        <f t="shared" si="22"/>
        <v>339.84</v>
      </c>
      <c r="G238" s="41">
        <f t="shared" si="21"/>
        <v>316.8</v>
      </c>
      <c r="H238" s="97">
        <f t="shared" si="26"/>
        <v>316.9491525423729</v>
      </c>
      <c r="I238" s="98">
        <f t="shared" si="27"/>
        <v>374</v>
      </c>
      <c r="J238" s="126"/>
    </row>
    <row r="239" spans="1:10" s="2" customFormat="1" ht="19.5" customHeight="1">
      <c r="A239" s="33" t="s">
        <v>479</v>
      </c>
      <c r="B239" s="87" t="s">
        <v>480</v>
      </c>
      <c r="C239" s="34" t="s">
        <v>294</v>
      </c>
      <c r="D239" s="34" t="s">
        <v>295</v>
      </c>
      <c r="E239" s="39">
        <v>444</v>
      </c>
      <c r="F239" s="36">
        <f t="shared" si="22"/>
        <v>523.92</v>
      </c>
      <c r="G239" s="41">
        <f t="shared" si="21"/>
        <v>488.40000000000003</v>
      </c>
      <c r="H239" s="97">
        <f t="shared" si="26"/>
        <v>488.135593220339</v>
      </c>
      <c r="I239" s="98">
        <f t="shared" si="27"/>
        <v>576</v>
      </c>
      <c r="J239" s="126"/>
    </row>
    <row r="240" spans="1:10" s="2" customFormat="1" ht="31.5" customHeight="1">
      <c r="A240" s="33" t="s">
        <v>481</v>
      </c>
      <c r="B240" s="87" t="s">
        <v>942</v>
      </c>
      <c r="C240" s="34" t="s">
        <v>294</v>
      </c>
      <c r="D240" s="34" t="s">
        <v>295</v>
      </c>
      <c r="E240" s="39">
        <v>1058</v>
      </c>
      <c r="F240" s="36">
        <f t="shared" si="22"/>
        <v>1248.4399999999998</v>
      </c>
      <c r="G240" s="41">
        <f aca="true" t="shared" si="28" ref="G240:G264">E240*1.1</f>
        <v>1163.8000000000002</v>
      </c>
      <c r="H240" s="97">
        <f t="shared" si="26"/>
        <v>1163.5593220338983</v>
      </c>
      <c r="I240" s="98">
        <f t="shared" si="27"/>
        <v>1373</v>
      </c>
      <c r="J240" s="126"/>
    </row>
    <row r="241" spans="1:10" s="2" customFormat="1" ht="24" customHeight="1">
      <c r="A241" s="33" t="s">
        <v>482</v>
      </c>
      <c r="B241" s="87" t="s">
        <v>943</v>
      </c>
      <c r="C241" s="34" t="s">
        <v>294</v>
      </c>
      <c r="D241" s="34" t="s">
        <v>295</v>
      </c>
      <c r="E241" s="39">
        <v>805</v>
      </c>
      <c r="F241" s="36">
        <f t="shared" si="22"/>
        <v>949.9</v>
      </c>
      <c r="G241" s="41">
        <f t="shared" si="28"/>
        <v>885.5000000000001</v>
      </c>
      <c r="H241" s="97">
        <f t="shared" si="26"/>
        <v>885.5932203389831</v>
      </c>
      <c r="I241" s="98">
        <f t="shared" si="27"/>
        <v>1045</v>
      </c>
      <c r="J241" s="126"/>
    </row>
    <row r="242" spans="1:10" s="2" customFormat="1" ht="32.25" customHeight="1">
      <c r="A242" s="33" t="s">
        <v>483</v>
      </c>
      <c r="B242" s="87" t="s">
        <v>944</v>
      </c>
      <c r="C242" s="34" t="s">
        <v>294</v>
      </c>
      <c r="D242" s="34" t="s">
        <v>295</v>
      </c>
      <c r="E242" s="39">
        <v>143</v>
      </c>
      <c r="F242" s="36">
        <f t="shared" si="22"/>
        <v>168.73999999999998</v>
      </c>
      <c r="G242" s="41">
        <f t="shared" si="28"/>
        <v>157.3</v>
      </c>
      <c r="H242" s="97">
        <f t="shared" si="26"/>
        <v>157.6271186440678</v>
      </c>
      <c r="I242" s="98">
        <f t="shared" si="27"/>
        <v>186</v>
      </c>
      <c r="J242" s="126"/>
    </row>
    <row r="243" spans="1:10" s="2" customFormat="1" ht="30" customHeight="1">
      <c r="A243" s="33" t="s">
        <v>484</v>
      </c>
      <c r="B243" s="87" t="s">
        <v>945</v>
      </c>
      <c r="C243" s="34" t="s">
        <v>294</v>
      </c>
      <c r="D243" s="34" t="s">
        <v>295</v>
      </c>
      <c r="E243" s="39">
        <v>143</v>
      </c>
      <c r="F243" s="36">
        <f t="shared" si="22"/>
        <v>168.73999999999998</v>
      </c>
      <c r="G243" s="41">
        <f t="shared" si="28"/>
        <v>157.3</v>
      </c>
      <c r="H243" s="97">
        <f>I243/118*100</f>
        <v>157.6271186440678</v>
      </c>
      <c r="I243" s="98">
        <f t="shared" si="27"/>
        <v>186</v>
      </c>
      <c r="J243" s="126"/>
    </row>
    <row r="244" spans="1:10" s="2" customFormat="1" ht="33" customHeight="1">
      <c r="A244" s="33" t="s">
        <v>485</v>
      </c>
      <c r="B244" s="87" t="s">
        <v>946</v>
      </c>
      <c r="C244" s="34" t="s">
        <v>294</v>
      </c>
      <c r="D244" s="34" t="s">
        <v>295</v>
      </c>
      <c r="E244" s="39">
        <v>121</v>
      </c>
      <c r="F244" s="36">
        <f t="shared" si="22"/>
        <v>142.78</v>
      </c>
      <c r="G244" s="41">
        <f t="shared" si="28"/>
        <v>133.10000000000002</v>
      </c>
      <c r="H244" s="97">
        <f aca="true" t="shared" si="29" ref="H244:H251">I244/118*100</f>
        <v>133.05084745762713</v>
      </c>
      <c r="I244" s="98">
        <f t="shared" si="27"/>
        <v>157</v>
      </c>
      <c r="J244" s="126"/>
    </row>
    <row r="245" spans="1:10" s="2" customFormat="1" ht="30" customHeight="1">
      <c r="A245" s="33" t="s">
        <v>486</v>
      </c>
      <c r="B245" s="87" t="s">
        <v>947</v>
      </c>
      <c r="C245" s="34" t="s">
        <v>294</v>
      </c>
      <c r="D245" s="34" t="s">
        <v>295</v>
      </c>
      <c r="E245" s="39">
        <v>121</v>
      </c>
      <c r="F245" s="36">
        <f t="shared" si="22"/>
        <v>142.78</v>
      </c>
      <c r="G245" s="41">
        <f t="shared" si="28"/>
        <v>133.10000000000002</v>
      </c>
      <c r="H245" s="97">
        <f t="shared" si="29"/>
        <v>133.05084745762713</v>
      </c>
      <c r="I245" s="98">
        <f t="shared" si="27"/>
        <v>157</v>
      </c>
      <c r="J245" s="126"/>
    </row>
    <row r="246" spans="1:10" s="2" customFormat="1" ht="34.5" customHeight="1">
      <c r="A246" s="33" t="s">
        <v>487</v>
      </c>
      <c r="B246" s="87" t="s">
        <v>948</v>
      </c>
      <c r="C246" s="34" t="s">
        <v>294</v>
      </c>
      <c r="D246" s="34" t="s">
        <v>295</v>
      </c>
      <c r="E246" s="39">
        <v>102</v>
      </c>
      <c r="F246" s="36">
        <f t="shared" si="22"/>
        <v>120.36</v>
      </c>
      <c r="G246" s="41">
        <f t="shared" si="28"/>
        <v>112.2</v>
      </c>
      <c r="H246" s="97">
        <f t="shared" si="29"/>
        <v>111.86440677966101</v>
      </c>
      <c r="I246" s="98">
        <f t="shared" si="27"/>
        <v>132</v>
      </c>
      <c r="J246" s="126"/>
    </row>
    <row r="247" spans="1:10" s="2" customFormat="1" ht="36" customHeight="1">
      <c r="A247" s="33" t="s">
        <v>488</v>
      </c>
      <c r="B247" s="87" t="s">
        <v>950</v>
      </c>
      <c r="C247" s="34" t="s">
        <v>294</v>
      </c>
      <c r="D247" s="34" t="s">
        <v>295</v>
      </c>
      <c r="E247" s="39">
        <v>102</v>
      </c>
      <c r="F247" s="36">
        <f t="shared" si="22"/>
        <v>120.36</v>
      </c>
      <c r="G247" s="41">
        <f t="shared" si="28"/>
        <v>112.2</v>
      </c>
      <c r="H247" s="97">
        <f t="shared" si="29"/>
        <v>111.86440677966101</v>
      </c>
      <c r="I247" s="98">
        <f t="shared" si="27"/>
        <v>132</v>
      </c>
      <c r="J247" s="126"/>
    </row>
    <row r="248" spans="1:10" s="2" customFormat="1" ht="30.75" customHeight="1">
      <c r="A248" s="33" t="s">
        <v>489</v>
      </c>
      <c r="B248" s="87" t="s">
        <v>949</v>
      </c>
      <c r="C248" s="34" t="s">
        <v>294</v>
      </c>
      <c r="D248" s="34" t="s">
        <v>295</v>
      </c>
      <c r="E248" s="39">
        <v>84</v>
      </c>
      <c r="F248" s="36">
        <f t="shared" si="22"/>
        <v>99.11999999999999</v>
      </c>
      <c r="G248" s="41">
        <f t="shared" si="28"/>
        <v>92.4</v>
      </c>
      <c r="H248" s="97">
        <f t="shared" si="29"/>
        <v>92.37288135593221</v>
      </c>
      <c r="I248" s="98">
        <f t="shared" si="27"/>
        <v>109</v>
      </c>
      <c r="J248" s="126"/>
    </row>
    <row r="249" spans="1:10" s="2" customFormat="1" ht="32.25" customHeight="1">
      <c r="A249" s="33" t="s">
        <v>490</v>
      </c>
      <c r="B249" s="87" t="s">
        <v>951</v>
      </c>
      <c r="C249" s="34" t="s">
        <v>294</v>
      </c>
      <c r="D249" s="34" t="s">
        <v>295</v>
      </c>
      <c r="E249" s="39">
        <v>84</v>
      </c>
      <c r="F249" s="36">
        <f t="shared" si="22"/>
        <v>99.11999999999999</v>
      </c>
      <c r="G249" s="41">
        <f t="shared" si="28"/>
        <v>92.4</v>
      </c>
      <c r="H249" s="97">
        <f t="shared" si="29"/>
        <v>92.37288135593221</v>
      </c>
      <c r="I249" s="98">
        <f t="shared" si="27"/>
        <v>109</v>
      </c>
      <c r="J249" s="126"/>
    </row>
    <row r="250" spans="1:10" s="2" customFormat="1" ht="34.5" customHeight="1">
      <c r="A250" s="33" t="s">
        <v>491</v>
      </c>
      <c r="B250" s="87" t="s">
        <v>753</v>
      </c>
      <c r="C250" s="34" t="s">
        <v>294</v>
      </c>
      <c r="D250" s="34" t="s">
        <v>295</v>
      </c>
      <c r="E250" s="39">
        <v>195</v>
      </c>
      <c r="F250" s="36">
        <f t="shared" si="22"/>
        <v>230.1</v>
      </c>
      <c r="G250" s="41">
        <f t="shared" si="28"/>
        <v>214.50000000000003</v>
      </c>
      <c r="H250" s="97">
        <f t="shared" si="29"/>
        <v>214.40677966101697</v>
      </c>
      <c r="I250" s="98">
        <f t="shared" si="27"/>
        <v>253</v>
      </c>
      <c r="J250" s="126"/>
    </row>
    <row r="251" spans="1:10" s="2" customFormat="1" ht="34.5" customHeight="1">
      <c r="A251" s="33" t="s">
        <v>492</v>
      </c>
      <c r="B251" s="87" t="s">
        <v>754</v>
      </c>
      <c r="C251" s="34" t="s">
        <v>294</v>
      </c>
      <c r="D251" s="34" t="s">
        <v>295</v>
      </c>
      <c r="E251" s="39">
        <v>182</v>
      </c>
      <c r="F251" s="36">
        <f t="shared" si="22"/>
        <v>214.76</v>
      </c>
      <c r="G251" s="41">
        <f t="shared" si="28"/>
        <v>200.20000000000002</v>
      </c>
      <c r="H251" s="97">
        <f t="shared" si="29"/>
        <v>200</v>
      </c>
      <c r="I251" s="98">
        <f t="shared" si="27"/>
        <v>236</v>
      </c>
      <c r="J251" s="126"/>
    </row>
    <row r="252" spans="1:10" s="2" customFormat="1" ht="30.75" customHeight="1">
      <c r="A252" s="33" t="s">
        <v>498</v>
      </c>
      <c r="B252" s="87" t="s">
        <v>755</v>
      </c>
      <c r="C252" s="34" t="s">
        <v>294</v>
      </c>
      <c r="D252" s="34" t="s">
        <v>295</v>
      </c>
      <c r="E252" s="39">
        <v>165</v>
      </c>
      <c r="F252" s="36">
        <f t="shared" si="22"/>
        <v>194.7</v>
      </c>
      <c r="G252" s="41">
        <f t="shared" si="28"/>
        <v>181.50000000000003</v>
      </c>
      <c r="H252" s="97">
        <f>I252/118*100</f>
        <v>181.35593220338984</v>
      </c>
      <c r="I252" s="98">
        <f t="shared" si="27"/>
        <v>214</v>
      </c>
      <c r="J252" s="126"/>
    </row>
    <row r="253" spans="1:10" s="2" customFormat="1" ht="34.5" customHeight="1">
      <c r="A253" s="33" t="s">
        <v>499</v>
      </c>
      <c r="B253" s="87" t="s">
        <v>747</v>
      </c>
      <c r="C253" s="34" t="s">
        <v>294</v>
      </c>
      <c r="D253" s="34" t="s">
        <v>295</v>
      </c>
      <c r="E253" s="39">
        <v>139</v>
      </c>
      <c r="F253" s="36">
        <f t="shared" si="22"/>
        <v>164.01999999999998</v>
      </c>
      <c r="G253" s="41">
        <f t="shared" si="28"/>
        <v>152.9</v>
      </c>
      <c r="H253" s="97">
        <f aca="true" t="shared" si="30" ref="H253:H261">I253/118*100</f>
        <v>152.54237288135593</v>
      </c>
      <c r="I253" s="98">
        <f t="shared" si="27"/>
        <v>180</v>
      </c>
      <c r="J253" s="126"/>
    </row>
    <row r="254" spans="1:10" s="2" customFormat="1" ht="33.75" customHeight="1">
      <c r="A254" s="33" t="s">
        <v>208</v>
      </c>
      <c r="B254" s="87" t="s">
        <v>210</v>
      </c>
      <c r="C254" s="34" t="s">
        <v>294</v>
      </c>
      <c r="D254" s="34" t="s">
        <v>295</v>
      </c>
      <c r="E254" s="42">
        <v>803</v>
      </c>
      <c r="F254" s="36">
        <f t="shared" si="22"/>
        <v>947.54</v>
      </c>
      <c r="G254" s="41">
        <f t="shared" si="28"/>
        <v>883.3000000000001</v>
      </c>
      <c r="H254" s="97">
        <f t="shared" si="30"/>
        <v>883.0508474576271</v>
      </c>
      <c r="I254" s="98">
        <f t="shared" si="27"/>
        <v>1042</v>
      </c>
      <c r="J254" s="126"/>
    </row>
    <row r="255" spans="1:10" s="2" customFormat="1" ht="24" customHeight="1">
      <c r="A255" s="33" t="s">
        <v>209</v>
      </c>
      <c r="B255" s="87" t="s">
        <v>211</v>
      </c>
      <c r="C255" s="34" t="s">
        <v>294</v>
      </c>
      <c r="D255" s="34" t="s">
        <v>295</v>
      </c>
      <c r="E255" s="42">
        <v>946</v>
      </c>
      <c r="F255" s="36">
        <f t="shared" si="22"/>
        <v>1116.28</v>
      </c>
      <c r="G255" s="41">
        <f t="shared" si="28"/>
        <v>1040.6000000000001</v>
      </c>
      <c r="H255" s="97">
        <f t="shared" si="30"/>
        <v>1040.677966101695</v>
      </c>
      <c r="I255" s="98">
        <f t="shared" si="27"/>
        <v>1228</v>
      </c>
      <c r="J255" s="126"/>
    </row>
    <row r="256" spans="1:10" s="2" customFormat="1" ht="36.75" customHeight="1">
      <c r="A256" s="33" t="s">
        <v>306</v>
      </c>
      <c r="B256" s="87" t="s">
        <v>933</v>
      </c>
      <c r="C256" s="34">
        <v>642</v>
      </c>
      <c r="D256" s="34" t="s">
        <v>295</v>
      </c>
      <c r="E256" s="42" t="s">
        <v>757</v>
      </c>
      <c r="F256" s="36">
        <f t="shared" si="22"/>
        <v>54.279999999999994</v>
      </c>
      <c r="G256" s="41">
        <f t="shared" si="28"/>
        <v>50.6</v>
      </c>
      <c r="H256" s="97">
        <f t="shared" si="30"/>
        <v>50.847457627118644</v>
      </c>
      <c r="I256" s="98">
        <f t="shared" si="27"/>
        <v>60</v>
      </c>
      <c r="J256" s="126"/>
    </row>
    <row r="257" spans="1:10" s="2" customFormat="1" ht="33.75" customHeight="1">
      <c r="A257" s="33" t="s">
        <v>307</v>
      </c>
      <c r="B257" s="88" t="s">
        <v>934</v>
      </c>
      <c r="C257" s="34">
        <v>642</v>
      </c>
      <c r="D257" s="34" t="s">
        <v>295</v>
      </c>
      <c r="E257" s="42">
        <v>46</v>
      </c>
      <c r="F257" s="36">
        <f t="shared" si="22"/>
        <v>54.279999999999994</v>
      </c>
      <c r="G257" s="41">
        <f t="shared" si="28"/>
        <v>50.6</v>
      </c>
      <c r="H257" s="97">
        <f t="shared" si="30"/>
        <v>50.847457627118644</v>
      </c>
      <c r="I257" s="98">
        <f t="shared" si="27"/>
        <v>60</v>
      </c>
      <c r="J257" s="126"/>
    </row>
    <row r="258" spans="1:10" s="2" customFormat="1" ht="32.25" customHeight="1">
      <c r="A258" s="43" t="s">
        <v>708</v>
      </c>
      <c r="B258" s="87" t="s">
        <v>709</v>
      </c>
      <c r="C258" s="34">
        <v>642</v>
      </c>
      <c r="D258" s="34" t="s">
        <v>295</v>
      </c>
      <c r="E258" s="42">
        <v>73</v>
      </c>
      <c r="F258" s="36">
        <f t="shared" si="22"/>
        <v>86.14</v>
      </c>
      <c r="G258" s="41">
        <f t="shared" si="28"/>
        <v>80.30000000000001</v>
      </c>
      <c r="H258" s="97">
        <f t="shared" si="30"/>
        <v>80.50847457627118</v>
      </c>
      <c r="I258" s="98">
        <f t="shared" si="27"/>
        <v>95</v>
      </c>
      <c r="J258" s="126"/>
    </row>
    <row r="259" spans="1:10" s="2" customFormat="1" ht="32.25" customHeight="1">
      <c r="A259" s="43" t="s">
        <v>710</v>
      </c>
      <c r="B259" s="88" t="s">
        <v>711</v>
      </c>
      <c r="C259" s="34">
        <v>642</v>
      </c>
      <c r="D259" s="34" t="s">
        <v>295</v>
      </c>
      <c r="E259" s="44">
        <v>847</v>
      </c>
      <c r="F259" s="36">
        <f t="shared" si="22"/>
        <v>999.4599999999999</v>
      </c>
      <c r="G259" s="41">
        <f t="shared" si="28"/>
        <v>931.7</v>
      </c>
      <c r="H259" s="97">
        <f t="shared" si="30"/>
        <v>931.3559322033898</v>
      </c>
      <c r="I259" s="98">
        <f t="shared" si="27"/>
        <v>1099</v>
      </c>
      <c r="J259" s="126"/>
    </row>
    <row r="260" spans="1:10" s="2" customFormat="1" ht="19.5" customHeight="1">
      <c r="A260" s="43" t="s">
        <v>759</v>
      </c>
      <c r="B260" s="89" t="s">
        <v>746</v>
      </c>
      <c r="C260" s="45" t="s">
        <v>294</v>
      </c>
      <c r="D260" s="45" t="s">
        <v>295</v>
      </c>
      <c r="E260" s="46">
        <v>186</v>
      </c>
      <c r="F260" s="36">
        <f t="shared" si="22"/>
        <v>219.48</v>
      </c>
      <c r="G260" s="41">
        <f t="shared" si="28"/>
        <v>204.60000000000002</v>
      </c>
      <c r="H260" s="97">
        <f t="shared" si="30"/>
        <v>204.23728813559322</v>
      </c>
      <c r="I260" s="98">
        <f t="shared" si="27"/>
        <v>241</v>
      </c>
      <c r="J260" s="126"/>
    </row>
    <row r="261" spans="1:10" s="2" customFormat="1" ht="33" customHeight="1">
      <c r="A261" s="43" t="s">
        <v>760</v>
      </c>
      <c r="B261" s="89" t="s">
        <v>758</v>
      </c>
      <c r="C261" s="45">
        <v>642</v>
      </c>
      <c r="D261" s="45" t="s">
        <v>295</v>
      </c>
      <c r="E261" s="46">
        <v>331.4</v>
      </c>
      <c r="F261" s="36">
        <f t="shared" si="22"/>
        <v>391.05199999999996</v>
      </c>
      <c r="G261" s="41">
        <f t="shared" si="28"/>
        <v>364.54</v>
      </c>
      <c r="H261" s="97">
        <f t="shared" si="30"/>
        <v>364.40677966101697</v>
      </c>
      <c r="I261" s="98">
        <f t="shared" si="27"/>
        <v>430</v>
      </c>
      <c r="J261" s="126"/>
    </row>
    <row r="262" spans="1:10" s="2" customFormat="1" ht="18.75" customHeight="1">
      <c r="A262" s="43" t="s">
        <v>765</v>
      </c>
      <c r="B262" s="89" t="s">
        <v>768</v>
      </c>
      <c r="C262" s="45">
        <v>642</v>
      </c>
      <c r="D262" s="45" t="s">
        <v>295</v>
      </c>
      <c r="E262" s="46">
        <v>254.24</v>
      </c>
      <c r="F262" s="36">
        <f t="shared" si="22"/>
        <v>300.0032</v>
      </c>
      <c r="G262" s="41">
        <f t="shared" si="28"/>
        <v>279.66400000000004</v>
      </c>
      <c r="H262" s="97">
        <f>I262/118*100</f>
        <v>279.66101694915255</v>
      </c>
      <c r="I262" s="98">
        <f t="shared" si="27"/>
        <v>330</v>
      </c>
      <c r="J262" s="126"/>
    </row>
    <row r="263" spans="1:10" s="2" customFormat="1" ht="30.75" customHeight="1">
      <c r="A263" s="33" t="s">
        <v>766</v>
      </c>
      <c r="B263" s="89" t="s">
        <v>769</v>
      </c>
      <c r="C263" s="45">
        <v>642</v>
      </c>
      <c r="D263" s="45" t="s">
        <v>295</v>
      </c>
      <c r="E263" s="46">
        <v>254.24</v>
      </c>
      <c r="F263" s="36">
        <f t="shared" si="22"/>
        <v>300.0032</v>
      </c>
      <c r="G263" s="41">
        <f t="shared" si="28"/>
        <v>279.66400000000004</v>
      </c>
      <c r="H263" s="97">
        <f>I263/118*100</f>
        <v>279.66101694915255</v>
      </c>
      <c r="I263" s="98">
        <f t="shared" si="27"/>
        <v>330</v>
      </c>
      <c r="J263" s="126"/>
    </row>
    <row r="264" spans="1:10" s="2" customFormat="1" ht="36" customHeight="1">
      <c r="A264" s="33" t="s">
        <v>767</v>
      </c>
      <c r="B264" s="89" t="s">
        <v>779</v>
      </c>
      <c r="C264" s="45">
        <v>642</v>
      </c>
      <c r="D264" s="45" t="s">
        <v>295</v>
      </c>
      <c r="E264" s="46">
        <v>450</v>
      </c>
      <c r="F264" s="36">
        <f t="shared" si="22"/>
        <v>531</v>
      </c>
      <c r="G264" s="41">
        <f t="shared" si="28"/>
        <v>495.00000000000006</v>
      </c>
      <c r="H264" s="97">
        <f>I264/118*100</f>
        <v>494.91525423728814</v>
      </c>
      <c r="I264" s="98">
        <f t="shared" si="27"/>
        <v>584</v>
      </c>
      <c r="J264" s="126"/>
    </row>
    <row r="265" spans="1:10" s="2" customFormat="1" ht="24.75" customHeight="1">
      <c r="A265" s="47" t="s">
        <v>782</v>
      </c>
      <c r="B265" s="90" t="s">
        <v>783</v>
      </c>
      <c r="C265" s="48">
        <v>642</v>
      </c>
      <c r="D265" s="48" t="s">
        <v>295</v>
      </c>
      <c r="E265" s="49">
        <v>590</v>
      </c>
      <c r="F265" s="50">
        <f t="shared" si="22"/>
        <v>696.1999999999999</v>
      </c>
      <c r="G265" s="51">
        <v>590</v>
      </c>
      <c r="H265" s="97">
        <f>I265/118*100</f>
        <v>589.8305084745763</v>
      </c>
      <c r="I265" s="98">
        <f t="shared" si="27"/>
        <v>696</v>
      </c>
      <c r="J265" s="126"/>
    </row>
    <row r="266" spans="1:10" s="2" customFormat="1" ht="24" customHeight="1">
      <c r="A266" s="151" t="s">
        <v>691</v>
      </c>
      <c r="B266" s="154"/>
      <c r="C266" s="154"/>
      <c r="D266" s="154"/>
      <c r="E266" s="154"/>
      <c r="F266" s="154"/>
      <c r="G266" s="154"/>
      <c r="H266" s="154"/>
      <c r="I266" s="155"/>
      <c r="J266" s="127"/>
    </row>
    <row r="267" spans="1:10" s="2" customFormat="1" ht="37.5" customHeight="1">
      <c r="A267" s="33" t="s">
        <v>500</v>
      </c>
      <c r="B267" s="87" t="s">
        <v>952</v>
      </c>
      <c r="C267" s="34" t="s">
        <v>294</v>
      </c>
      <c r="D267" s="34" t="s">
        <v>295</v>
      </c>
      <c r="E267" s="52">
        <v>1808</v>
      </c>
      <c r="F267" s="36">
        <f t="shared" si="22"/>
        <v>2133.44</v>
      </c>
      <c r="G267" s="40">
        <v>1808</v>
      </c>
      <c r="H267" s="40">
        <f>I267/118*100</f>
        <v>1807.6271186440679</v>
      </c>
      <c r="I267" s="98">
        <f>ROUND(G267*1.18,0)</f>
        <v>2133</v>
      </c>
      <c r="J267" s="126"/>
    </row>
    <row r="268" spans="1:10" s="2" customFormat="1" ht="33" customHeight="1">
      <c r="A268" s="33" t="s">
        <v>501</v>
      </c>
      <c r="B268" s="87" t="s">
        <v>956</v>
      </c>
      <c r="C268" s="34" t="s">
        <v>294</v>
      </c>
      <c r="D268" s="34" t="s">
        <v>295</v>
      </c>
      <c r="E268" s="52">
        <v>1853</v>
      </c>
      <c r="F268" s="36">
        <f t="shared" si="22"/>
        <v>2186.54</v>
      </c>
      <c r="G268" s="40">
        <v>1853</v>
      </c>
      <c r="H268" s="40">
        <f aca="true" t="shared" si="31" ref="H268:H298">I268/118*100</f>
        <v>1853.3898305084747</v>
      </c>
      <c r="I268" s="98">
        <f aca="true" t="shared" si="32" ref="I268:I298">ROUND(G268*1.18,0)</f>
        <v>2187</v>
      </c>
      <c r="J268" s="126"/>
    </row>
    <row r="269" spans="1:10" s="2" customFormat="1" ht="33" customHeight="1">
      <c r="A269" s="33" t="s">
        <v>502</v>
      </c>
      <c r="B269" s="87" t="s">
        <v>957</v>
      </c>
      <c r="C269" s="34" t="s">
        <v>294</v>
      </c>
      <c r="D269" s="34" t="s">
        <v>295</v>
      </c>
      <c r="E269" s="52">
        <v>1291</v>
      </c>
      <c r="F269" s="36">
        <f t="shared" si="22"/>
        <v>1523.3799999999999</v>
      </c>
      <c r="G269" s="41">
        <f>E269*1.1</f>
        <v>1420.1000000000001</v>
      </c>
      <c r="H269" s="40">
        <f t="shared" si="31"/>
        <v>1420.3389830508474</v>
      </c>
      <c r="I269" s="98">
        <f t="shared" si="32"/>
        <v>1676</v>
      </c>
      <c r="J269" s="126"/>
    </row>
    <row r="270" spans="1:10" s="2" customFormat="1" ht="15" customHeight="1">
      <c r="A270" s="33" t="s">
        <v>503</v>
      </c>
      <c r="B270" s="87" t="s">
        <v>504</v>
      </c>
      <c r="C270" s="34" t="s">
        <v>294</v>
      </c>
      <c r="D270" s="34" t="s">
        <v>295</v>
      </c>
      <c r="E270" s="52">
        <v>256</v>
      </c>
      <c r="F270" s="36">
        <f t="shared" si="22"/>
        <v>302.08</v>
      </c>
      <c r="G270" s="40">
        <v>256</v>
      </c>
      <c r="H270" s="40">
        <f t="shared" si="31"/>
        <v>255.9322033898305</v>
      </c>
      <c r="I270" s="98">
        <f t="shared" si="32"/>
        <v>302</v>
      </c>
      <c r="J270" s="126"/>
    </row>
    <row r="271" spans="1:10" s="2" customFormat="1" ht="15" customHeight="1">
      <c r="A271" s="33" t="s">
        <v>505</v>
      </c>
      <c r="B271" s="87" t="s">
        <v>506</v>
      </c>
      <c r="C271" s="34" t="s">
        <v>294</v>
      </c>
      <c r="D271" s="34" t="s">
        <v>295</v>
      </c>
      <c r="E271" s="52">
        <v>4225</v>
      </c>
      <c r="F271" s="36">
        <f t="shared" si="22"/>
        <v>4985.5</v>
      </c>
      <c r="G271" s="40">
        <v>4225</v>
      </c>
      <c r="H271" s="40">
        <f t="shared" si="31"/>
        <v>4225.423728813559</v>
      </c>
      <c r="I271" s="98">
        <f t="shared" si="32"/>
        <v>4986</v>
      </c>
      <c r="J271" s="126"/>
    </row>
    <row r="272" spans="1:10" s="2" customFormat="1" ht="15" customHeight="1">
      <c r="A272" s="33" t="s">
        <v>507</v>
      </c>
      <c r="B272" s="87" t="s">
        <v>508</v>
      </c>
      <c r="C272" s="34" t="s">
        <v>294</v>
      </c>
      <c r="D272" s="34" t="s">
        <v>295</v>
      </c>
      <c r="E272" s="52">
        <v>359</v>
      </c>
      <c r="F272" s="36">
        <f t="shared" si="22"/>
        <v>423.62</v>
      </c>
      <c r="G272" s="40">
        <v>359</v>
      </c>
      <c r="H272" s="40">
        <f t="shared" si="31"/>
        <v>359.3220338983051</v>
      </c>
      <c r="I272" s="98">
        <f t="shared" si="32"/>
        <v>424</v>
      </c>
      <c r="J272" s="126"/>
    </row>
    <row r="273" spans="1:10" s="2" customFormat="1" ht="30" customHeight="1">
      <c r="A273" s="33" t="s">
        <v>509</v>
      </c>
      <c r="B273" s="87" t="s">
        <v>955</v>
      </c>
      <c r="C273" s="34" t="s">
        <v>294</v>
      </c>
      <c r="D273" s="34" t="s">
        <v>295</v>
      </c>
      <c r="E273" s="52">
        <v>313</v>
      </c>
      <c r="F273" s="36">
        <f t="shared" si="22"/>
        <v>369.34</v>
      </c>
      <c r="G273" s="40">
        <v>313</v>
      </c>
      <c r="H273" s="40">
        <f t="shared" si="31"/>
        <v>312.7118644067797</v>
      </c>
      <c r="I273" s="98">
        <f t="shared" si="32"/>
        <v>369</v>
      </c>
      <c r="J273" s="126"/>
    </row>
    <row r="274" spans="1:10" s="2" customFormat="1" ht="15" customHeight="1">
      <c r="A274" s="33" t="s">
        <v>510</v>
      </c>
      <c r="B274" s="87" t="s">
        <v>511</v>
      </c>
      <c r="C274" s="34" t="s">
        <v>294</v>
      </c>
      <c r="D274" s="34" t="s">
        <v>295</v>
      </c>
      <c r="E274" s="52">
        <v>299</v>
      </c>
      <c r="F274" s="36">
        <f aca="true" t="shared" si="33" ref="F274:F337">E274*1.18</f>
        <v>352.82</v>
      </c>
      <c r="G274" s="41">
        <f>E274*1.1</f>
        <v>328.90000000000003</v>
      </c>
      <c r="H274" s="40">
        <f t="shared" si="31"/>
        <v>328.81355932203394</v>
      </c>
      <c r="I274" s="98">
        <f t="shared" si="32"/>
        <v>388</v>
      </c>
      <c r="J274" s="126"/>
    </row>
    <row r="275" spans="1:10" s="2" customFormat="1" ht="33.75" customHeight="1">
      <c r="A275" s="33" t="s">
        <v>512</v>
      </c>
      <c r="B275" s="87" t="s">
        <v>958</v>
      </c>
      <c r="C275" s="34" t="s">
        <v>294</v>
      </c>
      <c r="D275" s="34" t="s">
        <v>295</v>
      </c>
      <c r="E275" s="52">
        <v>173</v>
      </c>
      <c r="F275" s="36">
        <f t="shared" si="33"/>
        <v>204.14</v>
      </c>
      <c r="G275" s="53">
        <v>173</v>
      </c>
      <c r="H275" s="40">
        <f t="shared" si="31"/>
        <v>172.8813559322034</v>
      </c>
      <c r="I275" s="98">
        <f t="shared" si="32"/>
        <v>204</v>
      </c>
      <c r="J275" s="126"/>
    </row>
    <row r="276" spans="1:10" s="2" customFormat="1" ht="15" customHeight="1">
      <c r="A276" s="33" t="s">
        <v>513</v>
      </c>
      <c r="B276" s="87" t="s">
        <v>514</v>
      </c>
      <c r="C276" s="34" t="s">
        <v>294</v>
      </c>
      <c r="D276" s="34" t="s">
        <v>295</v>
      </c>
      <c r="E276" s="52">
        <v>289</v>
      </c>
      <c r="F276" s="36">
        <f t="shared" si="33"/>
        <v>341.02</v>
      </c>
      <c r="G276" s="53">
        <v>289</v>
      </c>
      <c r="H276" s="40">
        <f t="shared" si="31"/>
        <v>288.9830508474576</v>
      </c>
      <c r="I276" s="98">
        <f t="shared" si="32"/>
        <v>341</v>
      </c>
      <c r="J276" s="126"/>
    </row>
    <row r="277" spans="1:10" s="2" customFormat="1" ht="15" customHeight="1">
      <c r="A277" s="33" t="s">
        <v>515</v>
      </c>
      <c r="B277" s="87" t="s">
        <v>516</v>
      </c>
      <c r="C277" s="34" t="s">
        <v>294</v>
      </c>
      <c r="D277" s="34" t="s">
        <v>295</v>
      </c>
      <c r="E277" s="52">
        <v>337</v>
      </c>
      <c r="F277" s="36">
        <f t="shared" si="33"/>
        <v>397.65999999999997</v>
      </c>
      <c r="G277" s="53">
        <v>337</v>
      </c>
      <c r="H277" s="40">
        <f t="shared" si="31"/>
        <v>337.2881355932203</v>
      </c>
      <c r="I277" s="98">
        <f t="shared" si="32"/>
        <v>398</v>
      </c>
      <c r="J277" s="126"/>
    </row>
    <row r="278" spans="1:10" s="2" customFormat="1" ht="15" customHeight="1">
      <c r="A278" s="33" t="s">
        <v>517</v>
      </c>
      <c r="B278" s="87" t="s">
        <v>518</v>
      </c>
      <c r="C278" s="34" t="s">
        <v>294</v>
      </c>
      <c r="D278" s="34" t="s">
        <v>295</v>
      </c>
      <c r="E278" s="52">
        <v>329</v>
      </c>
      <c r="F278" s="36">
        <f t="shared" si="33"/>
        <v>388.21999999999997</v>
      </c>
      <c r="G278" s="53">
        <v>329</v>
      </c>
      <c r="H278" s="40">
        <f t="shared" si="31"/>
        <v>328.81355932203394</v>
      </c>
      <c r="I278" s="98">
        <f t="shared" si="32"/>
        <v>388</v>
      </c>
      <c r="J278" s="126"/>
    </row>
    <row r="279" spans="1:10" s="2" customFormat="1" ht="15" customHeight="1">
      <c r="A279" s="33" t="s">
        <v>519</v>
      </c>
      <c r="B279" s="87" t="s">
        <v>520</v>
      </c>
      <c r="C279" s="34" t="s">
        <v>294</v>
      </c>
      <c r="D279" s="34" t="s">
        <v>295</v>
      </c>
      <c r="E279" s="52">
        <v>359</v>
      </c>
      <c r="F279" s="36">
        <f t="shared" si="33"/>
        <v>423.62</v>
      </c>
      <c r="G279" s="53">
        <v>359</v>
      </c>
      <c r="H279" s="40">
        <f t="shared" si="31"/>
        <v>359.3220338983051</v>
      </c>
      <c r="I279" s="98">
        <f t="shared" si="32"/>
        <v>424</v>
      </c>
      <c r="J279" s="126"/>
    </row>
    <row r="280" spans="1:10" s="2" customFormat="1" ht="15" customHeight="1">
      <c r="A280" s="33" t="s">
        <v>521</v>
      </c>
      <c r="B280" s="87" t="s">
        <v>522</v>
      </c>
      <c r="C280" s="34" t="s">
        <v>294</v>
      </c>
      <c r="D280" s="34" t="s">
        <v>295</v>
      </c>
      <c r="E280" s="52">
        <v>175</v>
      </c>
      <c r="F280" s="36">
        <f t="shared" si="33"/>
        <v>206.5</v>
      </c>
      <c r="G280" s="53">
        <v>175</v>
      </c>
      <c r="H280" s="40">
        <f t="shared" si="31"/>
        <v>175.4237288135593</v>
      </c>
      <c r="I280" s="98">
        <f t="shared" si="32"/>
        <v>207</v>
      </c>
      <c r="J280" s="126"/>
    </row>
    <row r="281" spans="1:10" s="2" customFormat="1" ht="15" customHeight="1">
      <c r="A281" s="33" t="s">
        <v>523</v>
      </c>
      <c r="B281" s="87" t="s">
        <v>524</v>
      </c>
      <c r="C281" s="34" t="s">
        <v>294</v>
      </c>
      <c r="D281" s="34" t="s">
        <v>295</v>
      </c>
      <c r="E281" s="34">
        <v>262</v>
      </c>
      <c r="F281" s="36">
        <f t="shared" si="33"/>
        <v>309.15999999999997</v>
      </c>
      <c r="G281" s="38">
        <v>262</v>
      </c>
      <c r="H281" s="40">
        <f t="shared" si="31"/>
        <v>261.864406779661</v>
      </c>
      <c r="I281" s="98">
        <f t="shared" si="32"/>
        <v>309</v>
      </c>
      <c r="J281" s="126"/>
    </row>
    <row r="282" spans="1:10" s="2" customFormat="1" ht="20.25" customHeight="1">
      <c r="A282" s="33" t="s">
        <v>525</v>
      </c>
      <c r="B282" s="87" t="s">
        <v>959</v>
      </c>
      <c r="C282" s="34" t="s">
        <v>294</v>
      </c>
      <c r="D282" s="34" t="s">
        <v>295</v>
      </c>
      <c r="E282" s="34">
        <v>101</v>
      </c>
      <c r="F282" s="36">
        <f t="shared" si="33"/>
        <v>119.17999999999999</v>
      </c>
      <c r="G282" s="38">
        <v>101</v>
      </c>
      <c r="H282" s="40">
        <f t="shared" si="31"/>
        <v>100.84745762711864</v>
      </c>
      <c r="I282" s="98">
        <f t="shared" si="32"/>
        <v>119</v>
      </c>
      <c r="J282" s="126"/>
    </row>
    <row r="283" spans="1:10" s="2" customFormat="1" ht="15" customHeight="1">
      <c r="A283" s="33" t="s">
        <v>526</v>
      </c>
      <c r="B283" s="87" t="s">
        <v>527</v>
      </c>
      <c r="C283" s="34" t="s">
        <v>294</v>
      </c>
      <c r="D283" s="34" t="s">
        <v>295</v>
      </c>
      <c r="E283" s="34">
        <v>399</v>
      </c>
      <c r="F283" s="36">
        <f t="shared" si="33"/>
        <v>470.82</v>
      </c>
      <c r="G283" s="38">
        <v>399</v>
      </c>
      <c r="H283" s="40">
        <f t="shared" si="31"/>
        <v>399.1525423728814</v>
      </c>
      <c r="I283" s="98">
        <f t="shared" si="32"/>
        <v>471</v>
      </c>
      <c r="J283" s="126"/>
    </row>
    <row r="284" spans="1:10" s="2" customFormat="1" ht="15" customHeight="1">
      <c r="A284" s="33" t="s">
        <v>528</v>
      </c>
      <c r="B284" s="87" t="s">
        <v>529</v>
      </c>
      <c r="C284" s="34" t="s">
        <v>294</v>
      </c>
      <c r="D284" s="34" t="s">
        <v>295</v>
      </c>
      <c r="E284" s="34">
        <v>444</v>
      </c>
      <c r="F284" s="36">
        <f t="shared" si="33"/>
        <v>523.92</v>
      </c>
      <c r="G284" s="38">
        <v>444</v>
      </c>
      <c r="H284" s="40">
        <f t="shared" si="31"/>
        <v>444.06779661016947</v>
      </c>
      <c r="I284" s="98">
        <f t="shared" si="32"/>
        <v>524</v>
      </c>
      <c r="J284" s="126"/>
    </row>
    <row r="285" spans="1:10" s="2" customFormat="1" ht="15" customHeight="1">
      <c r="A285" s="33" t="s">
        <v>530</v>
      </c>
      <c r="B285" s="87" t="s">
        <v>531</v>
      </c>
      <c r="C285" s="34" t="s">
        <v>294</v>
      </c>
      <c r="D285" s="34" t="s">
        <v>295</v>
      </c>
      <c r="E285" s="34">
        <v>1490</v>
      </c>
      <c r="F285" s="36">
        <f t="shared" si="33"/>
        <v>1758.1999999999998</v>
      </c>
      <c r="G285" s="38">
        <v>1490</v>
      </c>
      <c r="H285" s="40">
        <f t="shared" si="31"/>
        <v>1489.8305084745764</v>
      </c>
      <c r="I285" s="98">
        <f t="shared" si="32"/>
        <v>1758</v>
      </c>
      <c r="J285" s="126"/>
    </row>
    <row r="286" spans="1:10" s="2" customFormat="1" ht="35.25" customHeight="1">
      <c r="A286" s="33" t="s">
        <v>532</v>
      </c>
      <c r="B286" s="87" t="s">
        <v>960</v>
      </c>
      <c r="C286" s="34" t="s">
        <v>294</v>
      </c>
      <c r="D286" s="34" t="s">
        <v>295</v>
      </c>
      <c r="E286" s="34">
        <v>330</v>
      </c>
      <c r="F286" s="36">
        <f t="shared" si="33"/>
        <v>389.4</v>
      </c>
      <c r="G286" s="38">
        <v>330</v>
      </c>
      <c r="H286" s="40">
        <f t="shared" si="31"/>
        <v>329.66101694915255</v>
      </c>
      <c r="I286" s="98">
        <f t="shared" si="32"/>
        <v>389</v>
      </c>
      <c r="J286" s="126"/>
    </row>
    <row r="287" spans="1:10" s="2" customFormat="1" ht="33.75" customHeight="1">
      <c r="A287" s="33" t="s">
        <v>533</v>
      </c>
      <c r="B287" s="87" t="s">
        <v>961</v>
      </c>
      <c r="C287" s="34" t="s">
        <v>294</v>
      </c>
      <c r="D287" s="34" t="s">
        <v>295</v>
      </c>
      <c r="E287" s="34">
        <v>163</v>
      </c>
      <c r="F287" s="36">
        <f t="shared" si="33"/>
        <v>192.34</v>
      </c>
      <c r="G287" s="38">
        <v>163</v>
      </c>
      <c r="H287" s="40">
        <f t="shared" si="31"/>
        <v>162.71186440677968</v>
      </c>
      <c r="I287" s="98">
        <f t="shared" si="32"/>
        <v>192</v>
      </c>
      <c r="J287" s="126"/>
    </row>
    <row r="288" spans="1:10" s="2" customFormat="1" ht="15" customHeight="1">
      <c r="A288" s="33" t="s">
        <v>534</v>
      </c>
      <c r="B288" s="87" t="s">
        <v>535</v>
      </c>
      <c r="C288" s="34" t="s">
        <v>294</v>
      </c>
      <c r="D288" s="34" t="s">
        <v>295</v>
      </c>
      <c r="E288" s="34">
        <v>175</v>
      </c>
      <c r="F288" s="36">
        <f t="shared" si="33"/>
        <v>206.5</v>
      </c>
      <c r="G288" s="38">
        <v>175</v>
      </c>
      <c r="H288" s="40">
        <f t="shared" si="31"/>
        <v>175.4237288135593</v>
      </c>
      <c r="I288" s="98">
        <f t="shared" si="32"/>
        <v>207</v>
      </c>
      <c r="J288" s="126"/>
    </row>
    <row r="289" spans="1:10" s="2" customFormat="1" ht="15" customHeight="1">
      <c r="A289" s="33" t="s">
        <v>536</v>
      </c>
      <c r="B289" s="87" t="s">
        <v>537</v>
      </c>
      <c r="C289" s="34" t="s">
        <v>294</v>
      </c>
      <c r="D289" s="34" t="s">
        <v>295</v>
      </c>
      <c r="E289" s="34">
        <v>394</v>
      </c>
      <c r="F289" s="36">
        <f t="shared" si="33"/>
        <v>464.91999999999996</v>
      </c>
      <c r="G289" s="38">
        <v>394</v>
      </c>
      <c r="H289" s="40">
        <f t="shared" si="31"/>
        <v>394.0677966101695</v>
      </c>
      <c r="I289" s="98">
        <f t="shared" si="32"/>
        <v>465</v>
      </c>
      <c r="J289" s="126"/>
    </row>
    <row r="290" spans="1:10" s="2" customFormat="1" ht="30" customHeight="1">
      <c r="A290" s="33" t="s">
        <v>538</v>
      </c>
      <c r="B290" s="87" t="s">
        <v>962</v>
      </c>
      <c r="C290" s="34" t="s">
        <v>294</v>
      </c>
      <c r="D290" s="34" t="s">
        <v>295</v>
      </c>
      <c r="E290" s="34">
        <v>173</v>
      </c>
      <c r="F290" s="36">
        <f t="shared" si="33"/>
        <v>204.14</v>
      </c>
      <c r="G290" s="38">
        <v>173</v>
      </c>
      <c r="H290" s="40">
        <f t="shared" si="31"/>
        <v>172.8813559322034</v>
      </c>
      <c r="I290" s="98">
        <f t="shared" si="32"/>
        <v>204</v>
      </c>
      <c r="J290" s="126"/>
    </row>
    <row r="291" spans="1:10" s="2" customFormat="1" ht="30.75" customHeight="1">
      <c r="A291" s="33" t="s">
        <v>539</v>
      </c>
      <c r="B291" s="87" t="s">
        <v>963</v>
      </c>
      <c r="C291" s="34" t="s">
        <v>294</v>
      </c>
      <c r="D291" s="34" t="s">
        <v>295</v>
      </c>
      <c r="E291" s="34">
        <v>489</v>
      </c>
      <c r="F291" s="36">
        <f t="shared" si="33"/>
        <v>577.02</v>
      </c>
      <c r="G291" s="38">
        <v>489</v>
      </c>
      <c r="H291" s="40">
        <f t="shared" si="31"/>
        <v>488.9830508474576</v>
      </c>
      <c r="I291" s="98">
        <f t="shared" si="32"/>
        <v>577</v>
      </c>
      <c r="J291" s="126"/>
    </row>
    <row r="292" spans="1:10" s="2" customFormat="1" ht="34.5" customHeight="1">
      <c r="A292" s="33" t="s">
        <v>540</v>
      </c>
      <c r="B292" s="87" t="s">
        <v>964</v>
      </c>
      <c r="C292" s="34" t="s">
        <v>294</v>
      </c>
      <c r="D292" s="34" t="s">
        <v>295</v>
      </c>
      <c r="E292" s="34">
        <v>306</v>
      </c>
      <c r="F292" s="36">
        <f t="shared" si="33"/>
        <v>361.08</v>
      </c>
      <c r="G292" s="38">
        <v>306</v>
      </c>
      <c r="H292" s="40">
        <f t="shared" si="31"/>
        <v>305.9322033898305</v>
      </c>
      <c r="I292" s="98">
        <f t="shared" si="32"/>
        <v>361</v>
      </c>
      <c r="J292" s="126"/>
    </row>
    <row r="293" spans="1:10" s="2" customFormat="1" ht="30.75" customHeight="1">
      <c r="A293" s="33" t="s">
        <v>541</v>
      </c>
      <c r="B293" s="87" t="s">
        <v>965</v>
      </c>
      <c r="C293" s="34" t="s">
        <v>294</v>
      </c>
      <c r="D293" s="34" t="s">
        <v>295</v>
      </c>
      <c r="E293" s="34">
        <v>175</v>
      </c>
      <c r="F293" s="36">
        <f t="shared" si="33"/>
        <v>206.5</v>
      </c>
      <c r="G293" s="38">
        <v>175</v>
      </c>
      <c r="H293" s="40">
        <f t="shared" si="31"/>
        <v>175.4237288135593</v>
      </c>
      <c r="I293" s="98">
        <f t="shared" si="32"/>
        <v>207</v>
      </c>
      <c r="J293" s="126"/>
    </row>
    <row r="294" spans="1:10" s="2" customFormat="1" ht="29.25" customHeight="1">
      <c r="A294" s="33" t="s">
        <v>542</v>
      </c>
      <c r="B294" s="87" t="s">
        <v>966</v>
      </c>
      <c r="C294" s="34" t="s">
        <v>294</v>
      </c>
      <c r="D294" s="34" t="s">
        <v>295</v>
      </c>
      <c r="E294" s="34">
        <v>262</v>
      </c>
      <c r="F294" s="36">
        <f t="shared" si="33"/>
        <v>309.15999999999997</v>
      </c>
      <c r="G294" s="38">
        <v>262</v>
      </c>
      <c r="H294" s="40">
        <f t="shared" si="31"/>
        <v>261.864406779661</v>
      </c>
      <c r="I294" s="98">
        <f t="shared" si="32"/>
        <v>309</v>
      </c>
      <c r="J294" s="126"/>
    </row>
    <row r="295" spans="1:10" s="2" customFormat="1" ht="15" customHeight="1">
      <c r="A295" s="33" t="s">
        <v>543</v>
      </c>
      <c r="B295" s="87" t="s">
        <v>544</v>
      </c>
      <c r="C295" s="34" t="s">
        <v>294</v>
      </c>
      <c r="D295" s="34" t="s">
        <v>295</v>
      </c>
      <c r="E295" s="34">
        <v>199</v>
      </c>
      <c r="F295" s="36">
        <f t="shared" si="33"/>
        <v>234.82</v>
      </c>
      <c r="G295" s="38">
        <v>199</v>
      </c>
      <c r="H295" s="40">
        <f t="shared" si="31"/>
        <v>199.15254237288136</v>
      </c>
      <c r="I295" s="98">
        <f t="shared" si="32"/>
        <v>235</v>
      </c>
      <c r="J295" s="126"/>
    </row>
    <row r="296" spans="1:10" s="2" customFormat="1" ht="15" customHeight="1">
      <c r="A296" s="33" t="s">
        <v>545</v>
      </c>
      <c r="B296" s="87" t="s">
        <v>546</v>
      </c>
      <c r="C296" s="34" t="s">
        <v>294</v>
      </c>
      <c r="D296" s="34" t="s">
        <v>295</v>
      </c>
      <c r="E296" s="34">
        <v>444</v>
      </c>
      <c r="F296" s="36">
        <f t="shared" si="33"/>
        <v>523.92</v>
      </c>
      <c r="G296" s="38">
        <v>444</v>
      </c>
      <c r="H296" s="40">
        <f t="shared" si="31"/>
        <v>444.06779661016947</v>
      </c>
      <c r="I296" s="98">
        <f t="shared" si="32"/>
        <v>524</v>
      </c>
      <c r="J296" s="126"/>
    </row>
    <row r="297" spans="1:10" s="2" customFormat="1" ht="15" customHeight="1">
      <c r="A297" s="33" t="s">
        <v>547</v>
      </c>
      <c r="B297" s="87" t="s">
        <v>548</v>
      </c>
      <c r="C297" s="34" t="s">
        <v>294</v>
      </c>
      <c r="D297" s="34" t="s">
        <v>295</v>
      </c>
      <c r="E297" s="34">
        <v>175</v>
      </c>
      <c r="F297" s="36">
        <f t="shared" si="33"/>
        <v>206.5</v>
      </c>
      <c r="G297" s="38">
        <v>175</v>
      </c>
      <c r="H297" s="40">
        <f>I297/118*100</f>
        <v>175.4237288135593</v>
      </c>
      <c r="I297" s="98">
        <f t="shared" si="32"/>
        <v>207</v>
      </c>
      <c r="J297" s="126"/>
    </row>
    <row r="298" spans="1:10" s="2" customFormat="1" ht="15" customHeight="1">
      <c r="A298" s="33" t="s">
        <v>712</v>
      </c>
      <c r="B298" s="87" t="s">
        <v>713</v>
      </c>
      <c r="C298" s="34">
        <v>642</v>
      </c>
      <c r="D298" s="34" t="s">
        <v>295</v>
      </c>
      <c r="E298" s="52">
        <v>36</v>
      </c>
      <c r="F298" s="36">
        <f t="shared" si="33"/>
        <v>42.48</v>
      </c>
      <c r="G298" s="53">
        <v>36</v>
      </c>
      <c r="H298" s="40">
        <f t="shared" si="31"/>
        <v>35.59322033898305</v>
      </c>
      <c r="I298" s="98">
        <f t="shared" si="32"/>
        <v>42</v>
      </c>
      <c r="J298" s="126"/>
    </row>
    <row r="299" spans="1:10" s="2" customFormat="1" ht="29.25" customHeight="1">
      <c r="A299" s="151" t="s">
        <v>967</v>
      </c>
      <c r="B299" s="154"/>
      <c r="C299" s="154"/>
      <c r="D299" s="154"/>
      <c r="E299" s="154"/>
      <c r="F299" s="154"/>
      <c r="G299" s="154"/>
      <c r="H299" s="154"/>
      <c r="I299" s="155"/>
      <c r="J299" s="127"/>
    </row>
    <row r="300" spans="1:10" s="2" customFormat="1" ht="34.5" customHeight="1">
      <c r="A300" s="33" t="s">
        <v>549</v>
      </c>
      <c r="B300" s="87" t="s">
        <v>968</v>
      </c>
      <c r="C300" s="34" t="s">
        <v>294</v>
      </c>
      <c r="D300" s="34" t="s">
        <v>295</v>
      </c>
      <c r="E300" s="54">
        <v>1200</v>
      </c>
      <c r="F300" s="36">
        <f t="shared" si="33"/>
        <v>1416</v>
      </c>
      <c r="G300" s="41">
        <f>E300*1.1</f>
        <v>1320</v>
      </c>
      <c r="H300" s="97">
        <f>I300/118*100</f>
        <v>1320.3389830508474</v>
      </c>
      <c r="I300" s="98">
        <f>ROUND(G300*1.18,0)</f>
        <v>1558</v>
      </c>
      <c r="J300" s="126"/>
    </row>
    <row r="301" spans="1:10" s="2" customFormat="1" ht="22.5" customHeight="1">
      <c r="A301" s="33" t="s">
        <v>550</v>
      </c>
      <c r="B301" s="87" t="s">
        <v>551</v>
      </c>
      <c r="C301" s="34" t="s">
        <v>294</v>
      </c>
      <c r="D301" s="34" t="s">
        <v>295</v>
      </c>
      <c r="E301" s="52">
        <v>359</v>
      </c>
      <c r="F301" s="36">
        <f t="shared" si="33"/>
        <v>423.62</v>
      </c>
      <c r="G301" s="41">
        <f aca="true" t="shared" si="34" ref="G301:G309">E301*1.1</f>
        <v>394.90000000000003</v>
      </c>
      <c r="H301" s="97">
        <f aca="true" t="shared" si="35" ref="H301:H326">I301/118*100</f>
        <v>394.91525423728814</v>
      </c>
      <c r="I301" s="98">
        <f aca="true" t="shared" si="36" ref="I301:I326">ROUND(G301*1.18,0)</f>
        <v>466</v>
      </c>
      <c r="J301" s="126"/>
    </row>
    <row r="302" spans="1:10" s="2" customFormat="1" ht="31.5" customHeight="1">
      <c r="A302" s="33" t="s">
        <v>552</v>
      </c>
      <c r="B302" s="87" t="s">
        <v>969</v>
      </c>
      <c r="C302" s="34" t="s">
        <v>294</v>
      </c>
      <c r="D302" s="34" t="s">
        <v>295</v>
      </c>
      <c r="E302" s="52">
        <v>491</v>
      </c>
      <c r="F302" s="36">
        <f t="shared" si="33"/>
        <v>579.38</v>
      </c>
      <c r="G302" s="41">
        <f t="shared" si="34"/>
        <v>540.1</v>
      </c>
      <c r="H302" s="97">
        <f t="shared" si="35"/>
        <v>539.8305084745763</v>
      </c>
      <c r="I302" s="98">
        <f t="shared" si="36"/>
        <v>637</v>
      </c>
      <c r="J302" s="126"/>
    </row>
    <row r="303" spans="1:10" s="2" customFormat="1" ht="18.75" customHeight="1">
      <c r="A303" s="33" t="s">
        <v>553</v>
      </c>
      <c r="B303" s="87" t="s">
        <v>554</v>
      </c>
      <c r="C303" s="34" t="s">
        <v>294</v>
      </c>
      <c r="D303" s="34" t="s">
        <v>295</v>
      </c>
      <c r="E303" s="52">
        <v>429</v>
      </c>
      <c r="F303" s="36">
        <f t="shared" si="33"/>
        <v>506.21999999999997</v>
      </c>
      <c r="G303" s="41">
        <f t="shared" si="34"/>
        <v>471.90000000000003</v>
      </c>
      <c r="H303" s="97">
        <f t="shared" si="35"/>
        <v>472.0338983050848</v>
      </c>
      <c r="I303" s="98">
        <f t="shared" si="36"/>
        <v>557</v>
      </c>
      <c r="J303" s="126"/>
    </row>
    <row r="304" spans="1:10" s="2" customFormat="1" ht="15" customHeight="1">
      <c r="A304" s="33" t="s">
        <v>555</v>
      </c>
      <c r="B304" s="87" t="s">
        <v>556</v>
      </c>
      <c r="C304" s="34" t="s">
        <v>294</v>
      </c>
      <c r="D304" s="34" t="s">
        <v>295</v>
      </c>
      <c r="E304" s="52">
        <v>527</v>
      </c>
      <c r="F304" s="36">
        <f t="shared" si="33"/>
        <v>621.86</v>
      </c>
      <c r="G304" s="41">
        <f t="shared" si="34"/>
        <v>579.7</v>
      </c>
      <c r="H304" s="97">
        <f t="shared" si="35"/>
        <v>579.6610169491526</v>
      </c>
      <c r="I304" s="98">
        <f t="shared" si="36"/>
        <v>684</v>
      </c>
      <c r="J304" s="126"/>
    </row>
    <row r="305" spans="1:10" s="2" customFormat="1" ht="15" customHeight="1">
      <c r="A305" s="33" t="s">
        <v>557</v>
      </c>
      <c r="B305" s="87" t="s">
        <v>558</v>
      </c>
      <c r="C305" s="34" t="s">
        <v>294</v>
      </c>
      <c r="D305" s="34" t="s">
        <v>295</v>
      </c>
      <c r="E305" s="52">
        <v>223</v>
      </c>
      <c r="F305" s="36">
        <f t="shared" si="33"/>
        <v>263.14</v>
      </c>
      <c r="G305" s="41">
        <f t="shared" si="34"/>
        <v>245.3</v>
      </c>
      <c r="H305" s="97">
        <f t="shared" si="35"/>
        <v>244.91525423728814</v>
      </c>
      <c r="I305" s="98">
        <f t="shared" si="36"/>
        <v>289</v>
      </c>
      <c r="J305" s="126"/>
    </row>
    <row r="306" spans="1:10" s="2" customFormat="1" ht="15" customHeight="1">
      <c r="A306" s="33" t="s">
        <v>559</v>
      </c>
      <c r="B306" s="87" t="s">
        <v>560</v>
      </c>
      <c r="C306" s="34" t="s">
        <v>294</v>
      </c>
      <c r="D306" s="34" t="s">
        <v>295</v>
      </c>
      <c r="E306" s="52">
        <v>385</v>
      </c>
      <c r="F306" s="36">
        <f t="shared" si="33"/>
        <v>454.29999999999995</v>
      </c>
      <c r="G306" s="41">
        <f t="shared" si="34"/>
        <v>423.50000000000006</v>
      </c>
      <c r="H306" s="97">
        <f t="shared" si="35"/>
        <v>423.7288135593221</v>
      </c>
      <c r="I306" s="98">
        <f t="shared" si="36"/>
        <v>500</v>
      </c>
      <c r="J306" s="126"/>
    </row>
    <row r="307" spans="1:10" s="2" customFormat="1" ht="15" customHeight="1">
      <c r="A307" s="33" t="s">
        <v>561</v>
      </c>
      <c r="B307" s="87" t="s">
        <v>562</v>
      </c>
      <c r="C307" s="34" t="s">
        <v>294</v>
      </c>
      <c r="D307" s="34" t="s">
        <v>295</v>
      </c>
      <c r="E307" s="52">
        <v>185</v>
      </c>
      <c r="F307" s="36">
        <f t="shared" si="33"/>
        <v>218.29999999999998</v>
      </c>
      <c r="G307" s="41">
        <f t="shared" si="34"/>
        <v>203.50000000000003</v>
      </c>
      <c r="H307" s="97">
        <f t="shared" si="35"/>
        <v>203.38983050847457</v>
      </c>
      <c r="I307" s="98">
        <f t="shared" si="36"/>
        <v>240</v>
      </c>
      <c r="J307" s="126"/>
    </row>
    <row r="308" spans="1:10" s="2" customFormat="1" ht="15" customHeight="1">
      <c r="A308" s="33" t="s">
        <v>563</v>
      </c>
      <c r="B308" s="87" t="s">
        <v>564</v>
      </c>
      <c r="C308" s="34" t="s">
        <v>294</v>
      </c>
      <c r="D308" s="34" t="s">
        <v>295</v>
      </c>
      <c r="E308" s="52">
        <v>147</v>
      </c>
      <c r="F308" s="36">
        <f t="shared" si="33"/>
        <v>173.45999999999998</v>
      </c>
      <c r="G308" s="41">
        <f t="shared" si="34"/>
        <v>161.70000000000002</v>
      </c>
      <c r="H308" s="97">
        <f t="shared" si="35"/>
        <v>161.864406779661</v>
      </c>
      <c r="I308" s="98">
        <f t="shared" si="36"/>
        <v>191</v>
      </c>
      <c r="J308" s="126"/>
    </row>
    <row r="309" spans="1:10" s="2" customFormat="1" ht="15" customHeight="1">
      <c r="A309" s="33" t="s">
        <v>565</v>
      </c>
      <c r="B309" s="87" t="s">
        <v>566</v>
      </c>
      <c r="C309" s="34" t="s">
        <v>294</v>
      </c>
      <c r="D309" s="34" t="s">
        <v>295</v>
      </c>
      <c r="E309" s="52">
        <v>184</v>
      </c>
      <c r="F309" s="36">
        <f t="shared" si="33"/>
        <v>217.11999999999998</v>
      </c>
      <c r="G309" s="41">
        <f t="shared" si="34"/>
        <v>202.4</v>
      </c>
      <c r="H309" s="97">
        <f t="shared" si="35"/>
        <v>202.54237288135593</v>
      </c>
      <c r="I309" s="98">
        <f t="shared" si="36"/>
        <v>239</v>
      </c>
      <c r="J309" s="126"/>
    </row>
    <row r="310" spans="1:10" s="2" customFormat="1" ht="48" customHeight="1">
      <c r="A310" s="33" t="s">
        <v>567</v>
      </c>
      <c r="B310" s="87" t="s">
        <v>970</v>
      </c>
      <c r="C310" s="34" t="s">
        <v>294</v>
      </c>
      <c r="D310" s="34" t="s">
        <v>295</v>
      </c>
      <c r="E310" s="55">
        <v>1883</v>
      </c>
      <c r="F310" s="56">
        <f t="shared" si="33"/>
        <v>2221.94</v>
      </c>
      <c r="G310" s="53">
        <v>1883</v>
      </c>
      <c r="H310" s="97">
        <f t="shared" si="35"/>
        <v>1883.050847457627</v>
      </c>
      <c r="I310" s="98">
        <f t="shared" si="36"/>
        <v>2222</v>
      </c>
      <c r="J310" s="126"/>
    </row>
    <row r="311" spans="1:10" s="2" customFormat="1" ht="15" customHeight="1">
      <c r="A311" s="33" t="s">
        <v>568</v>
      </c>
      <c r="B311" s="87" t="s">
        <v>569</v>
      </c>
      <c r="C311" s="34" t="s">
        <v>294</v>
      </c>
      <c r="D311" s="34" t="s">
        <v>295</v>
      </c>
      <c r="E311" s="52">
        <v>667</v>
      </c>
      <c r="F311" s="36">
        <f t="shared" si="33"/>
        <v>787.06</v>
      </c>
      <c r="G311" s="41">
        <f>E311*1.1</f>
        <v>733.7</v>
      </c>
      <c r="H311" s="97">
        <f>I311/118*100</f>
        <v>733.8983050847457</v>
      </c>
      <c r="I311" s="98">
        <f t="shared" si="36"/>
        <v>866</v>
      </c>
      <c r="J311" s="126"/>
    </row>
    <row r="312" spans="1:10" s="2" customFormat="1" ht="15" customHeight="1">
      <c r="A312" s="33" t="s">
        <v>570</v>
      </c>
      <c r="B312" s="87" t="s">
        <v>571</v>
      </c>
      <c r="C312" s="34" t="s">
        <v>294</v>
      </c>
      <c r="D312" s="34" t="s">
        <v>295</v>
      </c>
      <c r="E312" s="34">
        <v>643</v>
      </c>
      <c r="F312" s="36">
        <f t="shared" si="33"/>
        <v>758.74</v>
      </c>
      <c r="G312" s="41">
        <f>E312*1.1</f>
        <v>707.3000000000001</v>
      </c>
      <c r="H312" s="97">
        <f t="shared" si="35"/>
        <v>707.6271186440679</v>
      </c>
      <c r="I312" s="98">
        <f t="shared" si="36"/>
        <v>835</v>
      </c>
      <c r="J312" s="126"/>
    </row>
    <row r="313" spans="1:10" s="2" customFormat="1" ht="15" customHeight="1">
      <c r="A313" s="33" t="s">
        <v>572</v>
      </c>
      <c r="B313" s="87" t="s">
        <v>573</v>
      </c>
      <c r="C313" s="34" t="s">
        <v>294</v>
      </c>
      <c r="D313" s="34" t="s">
        <v>295</v>
      </c>
      <c r="E313" s="52">
        <v>468</v>
      </c>
      <c r="F313" s="36">
        <f t="shared" si="33"/>
        <v>552.24</v>
      </c>
      <c r="G313" s="41">
        <f>E313*1.1</f>
        <v>514.8000000000001</v>
      </c>
      <c r="H313" s="97">
        <f t="shared" si="35"/>
        <v>514.4067796610169</v>
      </c>
      <c r="I313" s="98">
        <f t="shared" si="36"/>
        <v>607</v>
      </c>
      <c r="J313" s="126"/>
    </row>
    <row r="314" spans="1:10" s="2" customFormat="1" ht="15" customHeight="1">
      <c r="A314" s="33" t="s">
        <v>574</v>
      </c>
      <c r="B314" s="87" t="s">
        <v>575</v>
      </c>
      <c r="C314" s="34" t="s">
        <v>294</v>
      </c>
      <c r="D314" s="34" t="s">
        <v>295</v>
      </c>
      <c r="E314" s="52">
        <v>265</v>
      </c>
      <c r="F314" s="36">
        <f t="shared" si="33"/>
        <v>312.7</v>
      </c>
      <c r="G314" s="41">
        <f>E314*1.1</f>
        <v>291.5</v>
      </c>
      <c r="H314" s="97">
        <f t="shared" si="35"/>
        <v>291.52542372881356</v>
      </c>
      <c r="I314" s="98">
        <f t="shared" si="36"/>
        <v>344</v>
      </c>
      <c r="J314" s="126"/>
    </row>
    <row r="315" spans="1:10" s="2" customFormat="1" ht="45.75" customHeight="1">
      <c r="A315" s="33" t="s">
        <v>576</v>
      </c>
      <c r="B315" s="87" t="s">
        <v>971</v>
      </c>
      <c r="C315" s="34" t="s">
        <v>294</v>
      </c>
      <c r="D315" s="34" t="s">
        <v>295</v>
      </c>
      <c r="E315" s="57">
        <v>3600</v>
      </c>
      <c r="F315" s="58">
        <f t="shared" si="33"/>
        <v>4248</v>
      </c>
      <c r="G315" s="59">
        <v>3600</v>
      </c>
      <c r="H315" s="97">
        <f t="shared" si="35"/>
        <v>3600</v>
      </c>
      <c r="I315" s="98">
        <f t="shared" si="36"/>
        <v>4248</v>
      </c>
      <c r="J315" s="126"/>
    </row>
    <row r="316" spans="1:10" s="2" customFormat="1" ht="15" customHeight="1">
      <c r="A316" s="33" t="s">
        <v>577</v>
      </c>
      <c r="B316" s="87" t="s">
        <v>578</v>
      </c>
      <c r="C316" s="34" t="s">
        <v>294</v>
      </c>
      <c r="D316" s="34" t="s">
        <v>295</v>
      </c>
      <c r="E316" s="34">
        <v>648</v>
      </c>
      <c r="F316" s="36">
        <f t="shared" si="33"/>
        <v>764.64</v>
      </c>
      <c r="G316" s="41">
        <f>E316*1.1</f>
        <v>712.8000000000001</v>
      </c>
      <c r="H316" s="97">
        <f t="shared" si="35"/>
        <v>712.7118644067797</v>
      </c>
      <c r="I316" s="98">
        <f>ROUND(G316*1.18,0)</f>
        <v>841</v>
      </c>
      <c r="J316" s="126"/>
    </row>
    <row r="317" spans="1:10" s="2" customFormat="1" ht="17.25" customHeight="1">
      <c r="A317" s="33" t="s">
        <v>579</v>
      </c>
      <c r="B317" s="87" t="s">
        <v>580</v>
      </c>
      <c r="C317" s="34" t="s">
        <v>294</v>
      </c>
      <c r="D317" s="34" t="s">
        <v>295</v>
      </c>
      <c r="E317" s="54">
        <v>1661</v>
      </c>
      <c r="F317" s="36">
        <f t="shared" si="33"/>
        <v>1959.9799999999998</v>
      </c>
      <c r="G317" s="41">
        <f>E317*1.1</f>
        <v>1827.1000000000001</v>
      </c>
      <c r="H317" s="97">
        <f t="shared" si="35"/>
        <v>1827.1186440677966</v>
      </c>
      <c r="I317" s="98">
        <f t="shared" si="36"/>
        <v>2156</v>
      </c>
      <c r="J317" s="126"/>
    </row>
    <row r="318" spans="1:10" s="2" customFormat="1" ht="15" customHeight="1">
      <c r="A318" s="33" t="s">
        <v>581</v>
      </c>
      <c r="B318" s="87" t="s">
        <v>582</v>
      </c>
      <c r="C318" s="34" t="s">
        <v>294</v>
      </c>
      <c r="D318" s="34" t="s">
        <v>295</v>
      </c>
      <c r="E318" s="52">
        <v>1296</v>
      </c>
      <c r="F318" s="36">
        <f t="shared" si="33"/>
        <v>1529.28</v>
      </c>
      <c r="G318" s="41">
        <f>E318*1.1</f>
        <v>1425.6000000000001</v>
      </c>
      <c r="H318" s="97">
        <f t="shared" si="35"/>
        <v>1425.4237288135594</v>
      </c>
      <c r="I318" s="98">
        <f t="shared" si="36"/>
        <v>1682</v>
      </c>
      <c r="J318" s="126"/>
    </row>
    <row r="319" spans="1:10" s="2" customFormat="1" ht="32.25" customHeight="1">
      <c r="A319" s="33" t="s">
        <v>583</v>
      </c>
      <c r="B319" s="87" t="s">
        <v>972</v>
      </c>
      <c r="C319" s="34" t="s">
        <v>294</v>
      </c>
      <c r="D319" s="34" t="s">
        <v>295</v>
      </c>
      <c r="E319" s="52">
        <v>2040</v>
      </c>
      <c r="F319" s="36">
        <f t="shared" si="33"/>
        <v>2407.2</v>
      </c>
      <c r="G319" s="41">
        <f>E319*1.1</f>
        <v>2244</v>
      </c>
      <c r="H319" s="97">
        <f t="shared" si="35"/>
        <v>2244.0677966101694</v>
      </c>
      <c r="I319" s="98">
        <f t="shared" si="36"/>
        <v>2648</v>
      </c>
      <c r="J319" s="126"/>
    </row>
    <row r="320" spans="1:10" s="2" customFormat="1" ht="15" customHeight="1">
      <c r="A320" s="33" t="s">
        <v>584</v>
      </c>
      <c r="B320" s="87" t="s">
        <v>585</v>
      </c>
      <c r="C320" s="34" t="s">
        <v>294</v>
      </c>
      <c r="D320" s="34" t="s">
        <v>295</v>
      </c>
      <c r="E320" s="52">
        <v>437</v>
      </c>
      <c r="F320" s="36">
        <f t="shared" si="33"/>
        <v>515.66</v>
      </c>
      <c r="G320" s="41">
        <f>E320*1.1</f>
        <v>480.70000000000005</v>
      </c>
      <c r="H320" s="97">
        <f t="shared" si="35"/>
        <v>480.50847457627117</v>
      </c>
      <c r="I320" s="98">
        <f t="shared" si="36"/>
        <v>567</v>
      </c>
      <c r="J320" s="126"/>
    </row>
    <row r="321" spans="1:10" s="2" customFormat="1" ht="33.75" customHeight="1">
      <c r="A321" s="33" t="s">
        <v>586</v>
      </c>
      <c r="B321" s="87" t="s">
        <v>973</v>
      </c>
      <c r="C321" s="34" t="s">
        <v>294</v>
      </c>
      <c r="D321" s="34" t="s">
        <v>295</v>
      </c>
      <c r="E321" s="55">
        <v>3865</v>
      </c>
      <c r="F321" s="58">
        <f t="shared" si="33"/>
        <v>4560.7</v>
      </c>
      <c r="G321" s="53">
        <v>3865</v>
      </c>
      <c r="H321" s="97">
        <f t="shared" si="35"/>
        <v>3865.2542372881358</v>
      </c>
      <c r="I321" s="98">
        <f t="shared" si="36"/>
        <v>4561</v>
      </c>
      <c r="J321" s="126"/>
    </row>
    <row r="322" spans="1:10" s="2" customFormat="1" ht="30" customHeight="1">
      <c r="A322" s="33" t="s">
        <v>587</v>
      </c>
      <c r="B322" s="87" t="s">
        <v>974</v>
      </c>
      <c r="C322" s="34" t="s">
        <v>294</v>
      </c>
      <c r="D322" s="34" t="s">
        <v>295</v>
      </c>
      <c r="E322" s="52">
        <v>619</v>
      </c>
      <c r="F322" s="36">
        <f t="shared" si="33"/>
        <v>730.42</v>
      </c>
      <c r="G322" s="41">
        <f>E322*1.1</f>
        <v>680.9000000000001</v>
      </c>
      <c r="H322" s="97">
        <f>I322/118*100</f>
        <v>680.5084745762712</v>
      </c>
      <c r="I322" s="98">
        <f t="shared" si="36"/>
        <v>803</v>
      </c>
      <c r="J322" s="126"/>
    </row>
    <row r="323" spans="1:10" s="2" customFormat="1" ht="30" customHeight="1">
      <c r="A323" s="33" t="s">
        <v>588</v>
      </c>
      <c r="B323" s="87" t="s">
        <v>976</v>
      </c>
      <c r="C323" s="34" t="s">
        <v>294</v>
      </c>
      <c r="D323" s="34" t="s">
        <v>295</v>
      </c>
      <c r="E323" s="55">
        <v>1170</v>
      </c>
      <c r="F323" s="58">
        <f t="shared" si="33"/>
        <v>1380.6</v>
      </c>
      <c r="G323" s="53">
        <v>1170</v>
      </c>
      <c r="H323" s="97">
        <f t="shared" si="35"/>
        <v>1170.3389830508474</v>
      </c>
      <c r="I323" s="98">
        <f t="shared" si="36"/>
        <v>1381</v>
      </c>
      <c r="J323" s="126"/>
    </row>
    <row r="324" spans="1:10" s="2" customFormat="1" ht="35.25" customHeight="1">
      <c r="A324" s="33" t="s">
        <v>589</v>
      </c>
      <c r="B324" s="87" t="s">
        <v>975</v>
      </c>
      <c r="C324" s="34" t="s">
        <v>294</v>
      </c>
      <c r="D324" s="34" t="s">
        <v>295</v>
      </c>
      <c r="E324" s="34">
        <v>648</v>
      </c>
      <c r="F324" s="36">
        <f t="shared" si="33"/>
        <v>764.64</v>
      </c>
      <c r="G324" s="41">
        <f>E324*1.1</f>
        <v>712.8000000000001</v>
      </c>
      <c r="H324" s="97">
        <f t="shared" si="35"/>
        <v>712.7118644067797</v>
      </c>
      <c r="I324" s="98">
        <f t="shared" si="36"/>
        <v>841</v>
      </c>
      <c r="J324" s="126"/>
    </row>
    <row r="325" spans="1:10" s="2" customFormat="1" ht="31.5" customHeight="1">
      <c r="A325" s="33" t="s">
        <v>590</v>
      </c>
      <c r="B325" s="87" t="s">
        <v>977</v>
      </c>
      <c r="C325" s="34" t="s">
        <v>294</v>
      </c>
      <c r="D325" s="34" t="s">
        <v>295</v>
      </c>
      <c r="E325" s="52">
        <v>699</v>
      </c>
      <c r="F325" s="36">
        <f t="shared" si="33"/>
        <v>824.8199999999999</v>
      </c>
      <c r="G325" s="41">
        <f>E325*1.1</f>
        <v>768.9000000000001</v>
      </c>
      <c r="H325" s="97">
        <f t="shared" si="35"/>
        <v>768.6440677966102</v>
      </c>
      <c r="I325" s="98">
        <f t="shared" si="36"/>
        <v>907</v>
      </c>
      <c r="J325" s="126"/>
    </row>
    <row r="326" spans="1:10" s="2" customFormat="1" ht="27" customHeight="1">
      <c r="A326" s="33" t="s">
        <v>706</v>
      </c>
      <c r="B326" s="87" t="s">
        <v>707</v>
      </c>
      <c r="C326" s="34">
        <v>642</v>
      </c>
      <c r="D326" s="34" t="s">
        <v>295</v>
      </c>
      <c r="E326" s="52">
        <v>555</v>
      </c>
      <c r="F326" s="36">
        <f t="shared" si="33"/>
        <v>654.9</v>
      </c>
      <c r="G326" s="41">
        <f>E326*1.1</f>
        <v>610.5</v>
      </c>
      <c r="H326" s="97">
        <f t="shared" si="35"/>
        <v>610.1694915254237</v>
      </c>
      <c r="I326" s="98">
        <f t="shared" si="36"/>
        <v>720</v>
      </c>
      <c r="J326" s="126"/>
    </row>
    <row r="327" spans="1:10" s="2" customFormat="1" ht="31.5" customHeight="1">
      <c r="A327" s="151" t="s">
        <v>692</v>
      </c>
      <c r="B327" s="154"/>
      <c r="C327" s="154"/>
      <c r="D327" s="154"/>
      <c r="E327" s="154"/>
      <c r="F327" s="154"/>
      <c r="G327" s="154"/>
      <c r="H327" s="154"/>
      <c r="I327" s="155"/>
      <c r="J327" s="127"/>
    </row>
    <row r="328" spans="1:10" s="2" customFormat="1" ht="15" customHeight="1">
      <c r="A328" s="33" t="s">
        <v>591</v>
      </c>
      <c r="B328" s="87" t="s">
        <v>592</v>
      </c>
      <c r="C328" s="34" t="s">
        <v>294</v>
      </c>
      <c r="D328" s="34" t="s">
        <v>295</v>
      </c>
      <c r="E328" s="54">
        <v>3965</v>
      </c>
      <c r="F328" s="36">
        <f t="shared" si="33"/>
        <v>4678.7</v>
      </c>
      <c r="G328" s="41">
        <f>E328*1.1</f>
        <v>4361.5</v>
      </c>
      <c r="H328" s="97">
        <f>I328/118*100</f>
        <v>4361.864406779661</v>
      </c>
      <c r="I328" s="98">
        <f>ROUND(G328*1.18,0)</f>
        <v>5147</v>
      </c>
      <c r="J328" s="126"/>
    </row>
    <row r="329" spans="1:10" s="2" customFormat="1" ht="21" customHeight="1">
      <c r="A329" s="33" t="s">
        <v>593</v>
      </c>
      <c r="B329" s="87" t="s">
        <v>978</v>
      </c>
      <c r="C329" s="34" t="s">
        <v>294</v>
      </c>
      <c r="D329" s="34" t="s">
        <v>295</v>
      </c>
      <c r="E329" s="34">
        <v>300</v>
      </c>
      <c r="F329" s="36">
        <f t="shared" si="33"/>
        <v>354</v>
      </c>
      <c r="G329" s="41">
        <f aca="true" t="shared" si="37" ref="G329:G371">E329*1.1</f>
        <v>330</v>
      </c>
      <c r="H329" s="97">
        <f aca="true" t="shared" si="38" ref="H329:H360">I329/118*100</f>
        <v>329.66101694915255</v>
      </c>
      <c r="I329" s="98">
        <f aca="true" t="shared" si="39" ref="I329:I360">ROUND(G329*1.18,0)</f>
        <v>389</v>
      </c>
      <c r="J329" s="126"/>
    </row>
    <row r="330" spans="1:10" s="2" customFormat="1" ht="18.75" customHeight="1">
      <c r="A330" s="33" t="s">
        <v>594</v>
      </c>
      <c r="B330" s="87" t="s">
        <v>979</v>
      </c>
      <c r="C330" s="34" t="s">
        <v>294</v>
      </c>
      <c r="D330" s="34" t="s">
        <v>295</v>
      </c>
      <c r="E330" s="34">
        <v>300</v>
      </c>
      <c r="F330" s="36">
        <f t="shared" si="33"/>
        <v>354</v>
      </c>
      <c r="G330" s="41">
        <f t="shared" si="37"/>
        <v>330</v>
      </c>
      <c r="H330" s="97">
        <f t="shared" si="38"/>
        <v>329.66101694915255</v>
      </c>
      <c r="I330" s="98">
        <f t="shared" si="39"/>
        <v>389</v>
      </c>
      <c r="J330" s="126"/>
    </row>
    <row r="331" spans="1:10" s="2" customFormat="1" ht="31.5" customHeight="1">
      <c r="A331" s="33" t="s">
        <v>595</v>
      </c>
      <c r="B331" s="87" t="s">
        <v>980</v>
      </c>
      <c r="C331" s="34" t="s">
        <v>294</v>
      </c>
      <c r="D331" s="34" t="s">
        <v>295</v>
      </c>
      <c r="E331" s="54">
        <v>4545</v>
      </c>
      <c r="F331" s="36">
        <f t="shared" si="33"/>
        <v>5363.099999999999</v>
      </c>
      <c r="G331" s="41">
        <f t="shared" si="37"/>
        <v>4999.5</v>
      </c>
      <c r="H331" s="97">
        <f t="shared" si="38"/>
        <v>4999.152542372882</v>
      </c>
      <c r="I331" s="98">
        <f t="shared" si="39"/>
        <v>5899</v>
      </c>
      <c r="J331" s="126"/>
    </row>
    <row r="332" spans="1:10" s="2" customFormat="1" ht="33" customHeight="1">
      <c r="A332" s="33" t="s">
        <v>596</v>
      </c>
      <c r="B332" s="87" t="s">
        <v>981</v>
      </c>
      <c r="C332" s="34" t="s">
        <v>294</v>
      </c>
      <c r="D332" s="34" t="s">
        <v>295</v>
      </c>
      <c r="E332" s="34">
        <v>300</v>
      </c>
      <c r="F332" s="36">
        <f t="shared" si="33"/>
        <v>354</v>
      </c>
      <c r="G332" s="41">
        <f t="shared" si="37"/>
        <v>330</v>
      </c>
      <c r="H332" s="97">
        <f t="shared" si="38"/>
        <v>329.66101694915255</v>
      </c>
      <c r="I332" s="98">
        <f t="shared" si="39"/>
        <v>389</v>
      </c>
      <c r="J332" s="126"/>
    </row>
    <row r="333" spans="1:10" s="2" customFormat="1" ht="36" customHeight="1">
      <c r="A333" s="33" t="s">
        <v>597</v>
      </c>
      <c r="B333" s="87" t="s">
        <v>982</v>
      </c>
      <c r="C333" s="34" t="s">
        <v>294</v>
      </c>
      <c r="D333" s="34" t="s">
        <v>295</v>
      </c>
      <c r="E333" s="34">
        <v>300</v>
      </c>
      <c r="F333" s="36">
        <f t="shared" si="33"/>
        <v>354</v>
      </c>
      <c r="G333" s="41">
        <f t="shared" si="37"/>
        <v>330</v>
      </c>
      <c r="H333" s="97">
        <f t="shared" si="38"/>
        <v>329.66101694915255</v>
      </c>
      <c r="I333" s="98">
        <f t="shared" si="39"/>
        <v>389</v>
      </c>
      <c r="J333" s="126"/>
    </row>
    <row r="334" spans="1:10" s="2" customFormat="1" ht="30.75" customHeight="1">
      <c r="A334" s="33" t="s">
        <v>598</v>
      </c>
      <c r="B334" s="87" t="s">
        <v>983</v>
      </c>
      <c r="C334" s="34" t="s">
        <v>294</v>
      </c>
      <c r="D334" s="34" t="s">
        <v>295</v>
      </c>
      <c r="E334" s="54">
        <v>7535</v>
      </c>
      <c r="F334" s="36">
        <f t="shared" si="33"/>
        <v>8891.3</v>
      </c>
      <c r="G334" s="41">
        <f t="shared" si="37"/>
        <v>8288.5</v>
      </c>
      <c r="H334" s="97">
        <f t="shared" si="38"/>
        <v>8288.135593220339</v>
      </c>
      <c r="I334" s="98">
        <f t="shared" si="39"/>
        <v>9780</v>
      </c>
      <c r="J334" s="126"/>
    </row>
    <row r="335" spans="1:10" s="2" customFormat="1" ht="32.25" customHeight="1">
      <c r="A335" s="33" t="s">
        <v>599</v>
      </c>
      <c r="B335" s="87" t="s">
        <v>984</v>
      </c>
      <c r="C335" s="34" t="s">
        <v>294</v>
      </c>
      <c r="D335" s="34" t="s">
        <v>295</v>
      </c>
      <c r="E335" s="34">
        <v>300</v>
      </c>
      <c r="F335" s="36">
        <f t="shared" si="33"/>
        <v>354</v>
      </c>
      <c r="G335" s="41">
        <f t="shared" si="37"/>
        <v>330</v>
      </c>
      <c r="H335" s="97">
        <f t="shared" si="38"/>
        <v>329.66101694915255</v>
      </c>
      <c r="I335" s="98">
        <f t="shared" si="39"/>
        <v>389</v>
      </c>
      <c r="J335" s="126"/>
    </row>
    <row r="336" spans="1:10" s="2" customFormat="1" ht="32.25" customHeight="1">
      <c r="A336" s="33" t="s">
        <v>600</v>
      </c>
      <c r="B336" s="87" t="s">
        <v>985</v>
      </c>
      <c r="C336" s="34" t="s">
        <v>294</v>
      </c>
      <c r="D336" s="34" t="s">
        <v>295</v>
      </c>
      <c r="E336" s="34">
        <v>300</v>
      </c>
      <c r="F336" s="36">
        <f t="shared" si="33"/>
        <v>354</v>
      </c>
      <c r="G336" s="41">
        <f t="shared" si="37"/>
        <v>330</v>
      </c>
      <c r="H336" s="97">
        <f t="shared" si="38"/>
        <v>329.66101694915255</v>
      </c>
      <c r="I336" s="98">
        <f t="shared" si="39"/>
        <v>389</v>
      </c>
      <c r="J336" s="126"/>
    </row>
    <row r="337" spans="1:10" s="2" customFormat="1" ht="32.25" customHeight="1">
      <c r="A337" s="33" t="s">
        <v>601</v>
      </c>
      <c r="B337" s="87" t="s">
        <v>986</v>
      </c>
      <c r="C337" s="34" t="s">
        <v>294</v>
      </c>
      <c r="D337" s="34" t="s">
        <v>295</v>
      </c>
      <c r="E337" s="54">
        <v>6120</v>
      </c>
      <c r="F337" s="36">
        <f t="shared" si="33"/>
        <v>7221.599999999999</v>
      </c>
      <c r="G337" s="41">
        <f t="shared" si="37"/>
        <v>6732.000000000001</v>
      </c>
      <c r="H337" s="97">
        <f t="shared" si="38"/>
        <v>6732.203389830508</v>
      </c>
      <c r="I337" s="98">
        <f t="shared" si="39"/>
        <v>7944</v>
      </c>
      <c r="J337" s="126"/>
    </row>
    <row r="338" spans="1:10" s="2" customFormat="1" ht="30.75" customHeight="1">
      <c r="A338" s="33" t="s">
        <v>602</v>
      </c>
      <c r="B338" s="87" t="s">
        <v>987</v>
      </c>
      <c r="C338" s="34" t="s">
        <v>294</v>
      </c>
      <c r="D338" s="34" t="s">
        <v>295</v>
      </c>
      <c r="E338" s="34">
        <v>300</v>
      </c>
      <c r="F338" s="36">
        <f aca="true" t="shared" si="40" ref="F338:F402">E338*1.18</f>
        <v>354</v>
      </c>
      <c r="G338" s="41">
        <f t="shared" si="37"/>
        <v>330</v>
      </c>
      <c r="H338" s="97">
        <f t="shared" si="38"/>
        <v>329.66101694915255</v>
      </c>
      <c r="I338" s="98">
        <f t="shared" si="39"/>
        <v>389</v>
      </c>
      <c r="J338" s="126"/>
    </row>
    <row r="339" spans="1:10" s="2" customFormat="1" ht="30.75" customHeight="1">
      <c r="A339" s="33" t="s">
        <v>603</v>
      </c>
      <c r="B339" s="87" t="s">
        <v>988</v>
      </c>
      <c r="C339" s="34" t="s">
        <v>294</v>
      </c>
      <c r="D339" s="34" t="s">
        <v>295</v>
      </c>
      <c r="E339" s="34">
        <v>300</v>
      </c>
      <c r="F339" s="36">
        <f t="shared" si="40"/>
        <v>354</v>
      </c>
      <c r="G339" s="41">
        <f t="shared" si="37"/>
        <v>330</v>
      </c>
      <c r="H339" s="97">
        <f t="shared" si="38"/>
        <v>329.66101694915255</v>
      </c>
      <c r="I339" s="98">
        <f t="shared" si="39"/>
        <v>389</v>
      </c>
      <c r="J339" s="126"/>
    </row>
    <row r="340" spans="1:10" s="2" customFormat="1" ht="19.5" customHeight="1">
      <c r="A340" s="33" t="s">
        <v>604</v>
      </c>
      <c r="B340" s="87" t="s">
        <v>605</v>
      </c>
      <c r="C340" s="34" t="s">
        <v>294</v>
      </c>
      <c r="D340" s="34" t="s">
        <v>295</v>
      </c>
      <c r="E340" s="54">
        <v>5852</v>
      </c>
      <c r="F340" s="36">
        <f t="shared" si="40"/>
        <v>6905.36</v>
      </c>
      <c r="G340" s="41">
        <f t="shared" si="37"/>
        <v>6437.200000000001</v>
      </c>
      <c r="H340" s="97">
        <f t="shared" si="38"/>
        <v>6437.28813559322</v>
      </c>
      <c r="I340" s="98">
        <f t="shared" si="39"/>
        <v>7596</v>
      </c>
      <c r="J340" s="126"/>
    </row>
    <row r="341" spans="1:10" s="2" customFormat="1" ht="36" customHeight="1">
      <c r="A341" s="33" t="s">
        <v>606</v>
      </c>
      <c r="B341" s="87" t="s">
        <v>989</v>
      </c>
      <c r="C341" s="34" t="s">
        <v>294</v>
      </c>
      <c r="D341" s="34" t="s">
        <v>295</v>
      </c>
      <c r="E341" s="34">
        <v>300</v>
      </c>
      <c r="F341" s="36">
        <f t="shared" si="40"/>
        <v>354</v>
      </c>
      <c r="G341" s="41">
        <f t="shared" si="37"/>
        <v>330</v>
      </c>
      <c r="H341" s="97">
        <f t="shared" si="38"/>
        <v>329.66101694915255</v>
      </c>
      <c r="I341" s="98">
        <f t="shared" si="39"/>
        <v>389</v>
      </c>
      <c r="J341" s="126"/>
    </row>
    <row r="342" spans="1:10" s="2" customFormat="1" ht="30.75" customHeight="1">
      <c r="A342" s="33" t="s">
        <v>607</v>
      </c>
      <c r="B342" s="87" t="s">
        <v>990</v>
      </c>
      <c r="C342" s="34" t="s">
        <v>294</v>
      </c>
      <c r="D342" s="34" t="s">
        <v>295</v>
      </c>
      <c r="E342" s="34">
        <v>300</v>
      </c>
      <c r="F342" s="36">
        <f t="shared" si="40"/>
        <v>354</v>
      </c>
      <c r="G342" s="41">
        <f t="shared" si="37"/>
        <v>330</v>
      </c>
      <c r="H342" s="97">
        <f t="shared" si="38"/>
        <v>329.66101694915255</v>
      </c>
      <c r="I342" s="98">
        <f t="shared" si="39"/>
        <v>389</v>
      </c>
      <c r="J342" s="126"/>
    </row>
    <row r="343" spans="1:10" s="2" customFormat="1" ht="22.5" customHeight="1">
      <c r="A343" s="33" t="s">
        <v>608</v>
      </c>
      <c r="B343" s="87" t="s">
        <v>991</v>
      </c>
      <c r="C343" s="34" t="s">
        <v>294</v>
      </c>
      <c r="D343" s="34" t="s">
        <v>295</v>
      </c>
      <c r="E343" s="54">
        <v>4609</v>
      </c>
      <c r="F343" s="36">
        <f t="shared" si="40"/>
        <v>5438.62</v>
      </c>
      <c r="G343" s="41">
        <f t="shared" si="37"/>
        <v>5069.900000000001</v>
      </c>
      <c r="H343" s="97">
        <f t="shared" si="38"/>
        <v>5069.4915254237285</v>
      </c>
      <c r="I343" s="98">
        <f t="shared" si="39"/>
        <v>5982</v>
      </c>
      <c r="J343" s="126"/>
    </row>
    <row r="344" spans="1:10" s="2" customFormat="1" ht="31.5" customHeight="1">
      <c r="A344" s="33" t="s">
        <v>609</v>
      </c>
      <c r="B344" s="87" t="s">
        <v>992</v>
      </c>
      <c r="C344" s="34" t="s">
        <v>294</v>
      </c>
      <c r="D344" s="34" t="s">
        <v>295</v>
      </c>
      <c r="E344" s="34">
        <v>300</v>
      </c>
      <c r="F344" s="36">
        <f t="shared" si="40"/>
        <v>354</v>
      </c>
      <c r="G344" s="41">
        <f t="shared" si="37"/>
        <v>330</v>
      </c>
      <c r="H344" s="97">
        <f t="shared" si="38"/>
        <v>329.66101694915255</v>
      </c>
      <c r="I344" s="98">
        <f>ROUND(G344*1.18,0)</f>
        <v>389</v>
      </c>
      <c r="J344" s="126"/>
    </row>
    <row r="345" spans="1:10" s="2" customFormat="1" ht="19.5" customHeight="1">
      <c r="A345" s="33" t="s">
        <v>610</v>
      </c>
      <c r="B345" s="87" t="s">
        <v>993</v>
      </c>
      <c r="C345" s="34" t="s">
        <v>294</v>
      </c>
      <c r="D345" s="34" t="s">
        <v>295</v>
      </c>
      <c r="E345" s="34">
        <v>300</v>
      </c>
      <c r="F345" s="36">
        <f t="shared" si="40"/>
        <v>354</v>
      </c>
      <c r="G345" s="41">
        <f t="shared" si="37"/>
        <v>330</v>
      </c>
      <c r="H345" s="97">
        <f t="shared" si="38"/>
        <v>329.66101694915255</v>
      </c>
      <c r="I345" s="98">
        <f t="shared" si="39"/>
        <v>389</v>
      </c>
      <c r="J345" s="126"/>
    </row>
    <row r="346" spans="1:10" s="2" customFormat="1" ht="32.25" customHeight="1">
      <c r="A346" s="33" t="s">
        <v>611</v>
      </c>
      <c r="B346" s="87" t="s">
        <v>994</v>
      </c>
      <c r="C346" s="34" t="s">
        <v>294</v>
      </c>
      <c r="D346" s="34" t="s">
        <v>295</v>
      </c>
      <c r="E346" s="54">
        <v>3300</v>
      </c>
      <c r="F346" s="36">
        <f t="shared" si="40"/>
        <v>3894</v>
      </c>
      <c r="G346" s="41">
        <f t="shared" si="37"/>
        <v>3630.0000000000005</v>
      </c>
      <c r="H346" s="97">
        <f t="shared" si="38"/>
        <v>3629.6610169491523</v>
      </c>
      <c r="I346" s="98">
        <f t="shared" si="39"/>
        <v>4283</v>
      </c>
      <c r="J346" s="126"/>
    </row>
    <row r="347" spans="1:10" s="2" customFormat="1" ht="36" customHeight="1">
      <c r="A347" s="33" t="s">
        <v>612</v>
      </c>
      <c r="B347" s="87" t="s">
        <v>995</v>
      </c>
      <c r="C347" s="34" t="s">
        <v>294</v>
      </c>
      <c r="D347" s="34" t="s">
        <v>295</v>
      </c>
      <c r="E347" s="34">
        <v>300</v>
      </c>
      <c r="F347" s="36">
        <f t="shared" si="40"/>
        <v>354</v>
      </c>
      <c r="G347" s="41">
        <f t="shared" si="37"/>
        <v>330</v>
      </c>
      <c r="H347" s="97">
        <f t="shared" si="38"/>
        <v>329.66101694915255</v>
      </c>
      <c r="I347" s="98">
        <f t="shared" si="39"/>
        <v>389</v>
      </c>
      <c r="J347" s="126"/>
    </row>
    <row r="348" spans="1:10" s="2" customFormat="1" ht="33.75" customHeight="1">
      <c r="A348" s="33" t="s">
        <v>613</v>
      </c>
      <c r="B348" s="87" t="s">
        <v>996</v>
      </c>
      <c r="C348" s="34" t="s">
        <v>294</v>
      </c>
      <c r="D348" s="34" t="s">
        <v>295</v>
      </c>
      <c r="E348" s="34">
        <v>300</v>
      </c>
      <c r="F348" s="36">
        <f t="shared" si="40"/>
        <v>354</v>
      </c>
      <c r="G348" s="41">
        <f t="shared" si="37"/>
        <v>330</v>
      </c>
      <c r="H348" s="97">
        <f t="shared" si="38"/>
        <v>329.66101694915255</v>
      </c>
      <c r="I348" s="98">
        <f t="shared" si="39"/>
        <v>389</v>
      </c>
      <c r="J348" s="126"/>
    </row>
    <row r="349" spans="1:10" s="2" customFormat="1" ht="32.25" customHeight="1">
      <c r="A349" s="33" t="s">
        <v>614</v>
      </c>
      <c r="B349" s="87" t="s">
        <v>997</v>
      </c>
      <c r="C349" s="34" t="s">
        <v>294</v>
      </c>
      <c r="D349" s="34" t="s">
        <v>295</v>
      </c>
      <c r="E349" s="54">
        <v>4168</v>
      </c>
      <c r="F349" s="36">
        <f t="shared" si="40"/>
        <v>4918.24</v>
      </c>
      <c r="G349" s="41">
        <f t="shared" si="37"/>
        <v>4584.8</v>
      </c>
      <c r="H349" s="97">
        <f t="shared" si="38"/>
        <v>4584.745762711865</v>
      </c>
      <c r="I349" s="98">
        <f t="shared" si="39"/>
        <v>5410</v>
      </c>
      <c r="J349" s="126"/>
    </row>
    <row r="350" spans="1:10" s="2" customFormat="1" ht="33.75" customHeight="1">
      <c r="A350" s="33" t="s">
        <v>615</v>
      </c>
      <c r="B350" s="87" t="s">
        <v>998</v>
      </c>
      <c r="C350" s="34" t="s">
        <v>294</v>
      </c>
      <c r="D350" s="34" t="s">
        <v>295</v>
      </c>
      <c r="E350" s="34">
        <v>300</v>
      </c>
      <c r="F350" s="36">
        <f t="shared" si="40"/>
        <v>354</v>
      </c>
      <c r="G350" s="41">
        <f t="shared" si="37"/>
        <v>330</v>
      </c>
      <c r="H350" s="97">
        <f t="shared" si="38"/>
        <v>329.66101694915255</v>
      </c>
      <c r="I350" s="98">
        <f t="shared" si="39"/>
        <v>389</v>
      </c>
      <c r="J350" s="126"/>
    </row>
    <row r="351" spans="1:10" s="2" customFormat="1" ht="31.5" customHeight="1">
      <c r="A351" s="33" t="s">
        <v>616</v>
      </c>
      <c r="B351" s="87" t="s">
        <v>999</v>
      </c>
      <c r="C351" s="34" t="s">
        <v>294</v>
      </c>
      <c r="D351" s="34" t="s">
        <v>295</v>
      </c>
      <c r="E351" s="34">
        <v>300</v>
      </c>
      <c r="F351" s="36">
        <f t="shared" si="40"/>
        <v>354</v>
      </c>
      <c r="G351" s="41">
        <f t="shared" si="37"/>
        <v>330</v>
      </c>
      <c r="H351" s="97">
        <f t="shared" si="38"/>
        <v>329.66101694915255</v>
      </c>
      <c r="I351" s="98">
        <f t="shared" si="39"/>
        <v>389</v>
      </c>
      <c r="J351" s="126"/>
    </row>
    <row r="352" spans="1:10" s="2" customFormat="1" ht="34.5" customHeight="1">
      <c r="A352" s="33" t="s">
        <v>617</v>
      </c>
      <c r="B352" s="87" t="s">
        <v>1000</v>
      </c>
      <c r="C352" s="34" t="s">
        <v>294</v>
      </c>
      <c r="D352" s="34" t="s">
        <v>295</v>
      </c>
      <c r="E352" s="54">
        <v>27620</v>
      </c>
      <c r="F352" s="36">
        <f t="shared" si="40"/>
        <v>32591.6</v>
      </c>
      <c r="G352" s="41">
        <f t="shared" si="37"/>
        <v>30382.000000000004</v>
      </c>
      <c r="H352" s="97">
        <f t="shared" si="38"/>
        <v>30382.20338983051</v>
      </c>
      <c r="I352" s="98">
        <f t="shared" si="39"/>
        <v>35851</v>
      </c>
      <c r="J352" s="126"/>
    </row>
    <row r="353" spans="1:10" s="2" customFormat="1" ht="36" customHeight="1">
      <c r="A353" s="33" t="s">
        <v>618</v>
      </c>
      <c r="B353" s="87" t="s">
        <v>619</v>
      </c>
      <c r="C353" s="34" t="s">
        <v>294</v>
      </c>
      <c r="D353" s="34" t="s">
        <v>295</v>
      </c>
      <c r="E353" s="54">
        <v>1850</v>
      </c>
      <c r="F353" s="36">
        <f t="shared" si="40"/>
        <v>2183</v>
      </c>
      <c r="G353" s="41">
        <f t="shared" si="37"/>
        <v>2035.0000000000002</v>
      </c>
      <c r="H353" s="97">
        <f t="shared" si="38"/>
        <v>2034.7457627118642</v>
      </c>
      <c r="I353" s="98">
        <f t="shared" si="39"/>
        <v>2401</v>
      </c>
      <c r="J353" s="126"/>
    </row>
    <row r="354" spans="1:10" s="2" customFormat="1" ht="19.5" customHeight="1">
      <c r="A354" s="33" t="s">
        <v>620</v>
      </c>
      <c r="B354" s="87" t="s">
        <v>621</v>
      </c>
      <c r="C354" s="34" t="s">
        <v>294</v>
      </c>
      <c r="D354" s="34" t="s">
        <v>295</v>
      </c>
      <c r="E354" s="54">
        <v>2650</v>
      </c>
      <c r="F354" s="36">
        <f t="shared" si="40"/>
        <v>3127</v>
      </c>
      <c r="G354" s="41">
        <f t="shared" si="37"/>
        <v>2915.0000000000005</v>
      </c>
      <c r="H354" s="97">
        <f t="shared" si="38"/>
        <v>2915.2542372881358</v>
      </c>
      <c r="I354" s="98">
        <f t="shared" si="39"/>
        <v>3440</v>
      </c>
      <c r="J354" s="126"/>
    </row>
    <row r="355" spans="1:10" s="2" customFormat="1" ht="33" customHeight="1">
      <c r="A355" s="33" t="s">
        <v>622</v>
      </c>
      <c r="B355" s="87" t="s">
        <v>1001</v>
      </c>
      <c r="C355" s="34" t="s">
        <v>294</v>
      </c>
      <c r="D355" s="34" t="s">
        <v>295</v>
      </c>
      <c r="E355" s="54">
        <v>9045</v>
      </c>
      <c r="F355" s="36">
        <f t="shared" si="40"/>
        <v>10673.099999999999</v>
      </c>
      <c r="G355" s="41">
        <f t="shared" si="37"/>
        <v>9949.5</v>
      </c>
      <c r="H355" s="97">
        <f t="shared" si="38"/>
        <v>9949.152542372882</v>
      </c>
      <c r="I355" s="98">
        <f t="shared" si="39"/>
        <v>11740</v>
      </c>
      <c r="J355" s="126"/>
    </row>
    <row r="356" spans="1:10" s="2" customFormat="1" ht="36" customHeight="1">
      <c r="A356" s="33" t="s">
        <v>623</v>
      </c>
      <c r="B356" s="87" t="s">
        <v>1002</v>
      </c>
      <c r="C356" s="34" t="s">
        <v>294</v>
      </c>
      <c r="D356" s="34" t="s">
        <v>295</v>
      </c>
      <c r="E356" s="34">
        <v>300</v>
      </c>
      <c r="F356" s="36">
        <f t="shared" si="40"/>
        <v>354</v>
      </c>
      <c r="G356" s="41">
        <f t="shared" si="37"/>
        <v>330</v>
      </c>
      <c r="H356" s="97">
        <f t="shared" si="38"/>
        <v>329.66101694915255</v>
      </c>
      <c r="I356" s="98">
        <f>ROUND(G356*1.18,0)</f>
        <v>389</v>
      </c>
      <c r="J356" s="126"/>
    </row>
    <row r="357" spans="1:10" s="2" customFormat="1" ht="34.5" customHeight="1">
      <c r="A357" s="33" t="s">
        <v>624</v>
      </c>
      <c r="B357" s="87" t="s">
        <v>1003</v>
      </c>
      <c r="C357" s="34" t="s">
        <v>294</v>
      </c>
      <c r="D357" s="34" t="s">
        <v>295</v>
      </c>
      <c r="E357" s="34">
        <v>300</v>
      </c>
      <c r="F357" s="36">
        <f t="shared" si="40"/>
        <v>354</v>
      </c>
      <c r="G357" s="41">
        <f t="shared" si="37"/>
        <v>330</v>
      </c>
      <c r="H357" s="97">
        <f t="shared" si="38"/>
        <v>329.66101694915255</v>
      </c>
      <c r="I357" s="98">
        <f t="shared" si="39"/>
        <v>389</v>
      </c>
      <c r="J357" s="126"/>
    </row>
    <row r="358" spans="1:10" s="2" customFormat="1" ht="18" customHeight="1">
      <c r="A358" s="33" t="s">
        <v>748</v>
      </c>
      <c r="B358" s="87" t="s">
        <v>749</v>
      </c>
      <c r="C358" s="34" t="s">
        <v>294</v>
      </c>
      <c r="D358" s="34" t="s">
        <v>295</v>
      </c>
      <c r="E358" s="52">
        <v>1037</v>
      </c>
      <c r="F358" s="36">
        <f t="shared" si="40"/>
        <v>1223.6599999999999</v>
      </c>
      <c r="G358" s="41">
        <f t="shared" si="37"/>
        <v>1140.7</v>
      </c>
      <c r="H358" s="97">
        <f t="shared" si="38"/>
        <v>1140.677966101695</v>
      </c>
      <c r="I358" s="98">
        <f t="shared" si="39"/>
        <v>1346</v>
      </c>
      <c r="J358" s="126"/>
    </row>
    <row r="359" spans="1:10" s="2" customFormat="1" ht="33.75" customHeight="1">
      <c r="A359" s="33" t="s">
        <v>771</v>
      </c>
      <c r="B359" s="87" t="s">
        <v>773</v>
      </c>
      <c r="C359" s="34" t="s">
        <v>294</v>
      </c>
      <c r="D359" s="34" t="s">
        <v>295</v>
      </c>
      <c r="E359" s="52">
        <v>2008</v>
      </c>
      <c r="F359" s="36">
        <f t="shared" si="40"/>
        <v>2369.44</v>
      </c>
      <c r="G359" s="41">
        <f t="shared" si="37"/>
        <v>2208.8</v>
      </c>
      <c r="H359" s="97">
        <f t="shared" si="38"/>
        <v>2208.4745762711864</v>
      </c>
      <c r="I359" s="98">
        <f t="shared" si="39"/>
        <v>2606</v>
      </c>
      <c r="J359" s="126"/>
    </row>
    <row r="360" spans="1:10" s="2" customFormat="1" ht="36" customHeight="1">
      <c r="A360" s="33" t="s">
        <v>772</v>
      </c>
      <c r="B360" s="87" t="s">
        <v>774</v>
      </c>
      <c r="C360" s="34" t="s">
        <v>294</v>
      </c>
      <c r="D360" s="34" t="s">
        <v>295</v>
      </c>
      <c r="E360" s="52">
        <v>1799</v>
      </c>
      <c r="F360" s="36">
        <f t="shared" si="40"/>
        <v>2122.8199999999997</v>
      </c>
      <c r="G360" s="41">
        <f t="shared" si="37"/>
        <v>1978.9</v>
      </c>
      <c r="H360" s="97">
        <f t="shared" si="38"/>
        <v>1978.8135593220338</v>
      </c>
      <c r="I360" s="98">
        <f t="shared" si="39"/>
        <v>2335</v>
      </c>
      <c r="J360" s="126"/>
    </row>
    <row r="361" spans="1:10" s="2" customFormat="1" ht="27" customHeight="1">
      <c r="A361" s="151" t="s">
        <v>1004</v>
      </c>
      <c r="B361" s="154"/>
      <c r="C361" s="154"/>
      <c r="D361" s="154"/>
      <c r="E361" s="154"/>
      <c r="F361" s="154"/>
      <c r="G361" s="154"/>
      <c r="H361" s="154"/>
      <c r="I361" s="155"/>
      <c r="J361" s="127"/>
    </row>
    <row r="362" spans="1:10" s="2" customFormat="1" ht="18.75" customHeight="1">
      <c r="A362" s="33" t="s">
        <v>625</v>
      </c>
      <c r="B362" s="87" t="s">
        <v>626</v>
      </c>
      <c r="C362" s="34" t="s">
        <v>294</v>
      </c>
      <c r="D362" s="34" t="s">
        <v>295</v>
      </c>
      <c r="E362" s="34">
        <v>183</v>
      </c>
      <c r="F362" s="36">
        <f t="shared" si="40"/>
        <v>215.94</v>
      </c>
      <c r="G362" s="41">
        <f t="shared" si="37"/>
        <v>201.3</v>
      </c>
      <c r="H362" s="97">
        <f>I362/118*100</f>
        <v>201.6949152542373</v>
      </c>
      <c r="I362" s="98">
        <f>ROUND(G362*1.18,0)</f>
        <v>238</v>
      </c>
      <c r="J362" s="126"/>
    </row>
    <row r="363" spans="1:10" s="2" customFormat="1" ht="15" customHeight="1">
      <c r="A363" s="33" t="s">
        <v>627</v>
      </c>
      <c r="B363" s="87" t="s">
        <v>628</v>
      </c>
      <c r="C363" s="34" t="s">
        <v>294</v>
      </c>
      <c r="D363" s="34" t="s">
        <v>295</v>
      </c>
      <c r="E363" s="34">
        <v>249</v>
      </c>
      <c r="F363" s="36">
        <f t="shared" si="40"/>
        <v>293.82</v>
      </c>
      <c r="G363" s="41">
        <f t="shared" si="37"/>
        <v>273.90000000000003</v>
      </c>
      <c r="H363" s="97">
        <f aca="true" t="shared" si="41" ref="H363:H370">I363/118*100</f>
        <v>273.728813559322</v>
      </c>
      <c r="I363" s="98">
        <f aca="true" t="shared" si="42" ref="I363:I371">ROUND(G363*1.18,0)</f>
        <v>323</v>
      </c>
      <c r="J363" s="126"/>
    </row>
    <row r="364" spans="1:10" s="2" customFormat="1" ht="15" customHeight="1">
      <c r="A364" s="33" t="s">
        <v>629</v>
      </c>
      <c r="B364" s="87" t="s">
        <v>630</v>
      </c>
      <c r="C364" s="34" t="s">
        <v>294</v>
      </c>
      <c r="D364" s="34" t="s">
        <v>295</v>
      </c>
      <c r="E364" s="34">
        <v>458</v>
      </c>
      <c r="F364" s="36">
        <f t="shared" si="40"/>
        <v>540.4399999999999</v>
      </c>
      <c r="G364" s="41">
        <f t="shared" si="37"/>
        <v>503.80000000000007</v>
      </c>
      <c r="H364" s="97">
        <f t="shared" si="41"/>
        <v>503.3898305084746</v>
      </c>
      <c r="I364" s="98">
        <f t="shared" si="42"/>
        <v>594</v>
      </c>
      <c r="J364" s="126"/>
    </row>
    <row r="365" spans="1:10" s="2" customFormat="1" ht="15" customHeight="1">
      <c r="A365" s="33" t="s">
        <v>631</v>
      </c>
      <c r="B365" s="87" t="s">
        <v>632</v>
      </c>
      <c r="C365" s="34" t="s">
        <v>294</v>
      </c>
      <c r="D365" s="34" t="s">
        <v>295</v>
      </c>
      <c r="E365" s="34">
        <v>463</v>
      </c>
      <c r="F365" s="36">
        <f t="shared" si="40"/>
        <v>546.3399999999999</v>
      </c>
      <c r="G365" s="41">
        <f t="shared" si="37"/>
        <v>509.30000000000007</v>
      </c>
      <c r="H365" s="97">
        <f t="shared" si="41"/>
        <v>509.3220338983051</v>
      </c>
      <c r="I365" s="98">
        <f t="shared" si="42"/>
        <v>601</v>
      </c>
      <c r="J365" s="126"/>
    </row>
    <row r="366" spans="1:10" s="2" customFormat="1" ht="15" customHeight="1">
      <c r="A366" s="33" t="s">
        <v>633</v>
      </c>
      <c r="B366" s="87" t="s">
        <v>634</v>
      </c>
      <c r="C366" s="34" t="s">
        <v>294</v>
      </c>
      <c r="D366" s="34" t="s">
        <v>295</v>
      </c>
      <c r="E366" s="34">
        <v>360</v>
      </c>
      <c r="F366" s="36">
        <f t="shared" si="40"/>
        <v>424.79999999999995</v>
      </c>
      <c r="G366" s="41">
        <f t="shared" si="37"/>
        <v>396.00000000000006</v>
      </c>
      <c r="H366" s="97">
        <f t="shared" si="41"/>
        <v>395.7627118644068</v>
      </c>
      <c r="I366" s="98">
        <f t="shared" si="42"/>
        <v>467</v>
      </c>
      <c r="J366" s="126"/>
    </row>
    <row r="367" spans="1:10" s="2" customFormat="1" ht="15" customHeight="1">
      <c r="A367" s="33" t="s">
        <v>635</v>
      </c>
      <c r="B367" s="87" t="s">
        <v>636</v>
      </c>
      <c r="C367" s="34" t="s">
        <v>294</v>
      </c>
      <c r="D367" s="34" t="s">
        <v>295</v>
      </c>
      <c r="E367" s="34">
        <v>520</v>
      </c>
      <c r="F367" s="36">
        <f t="shared" si="40"/>
        <v>613.6</v>
      </c>
      <c r="G367" s="41">
        <f t="shared" si="37"/>
        <v>572</v>
      </c>
      <c r="H367" s="97">
        <f t="shared" si="41"/>
        <v>572.0338983050848</v>
      </c>
      <c r="I367" s="98">
        <f t="shared" si="42"/>
        <v>675</v>
      </c>
      <c r="J367" s="126"/>
    </row>
    <row r="368" spans="1:10" s="2" customFormat="1" ht="15" customHeight="1">
      <c r="A368" s="33" t="s">
        <v>637</v>
      </c>
      <c r="B368" s="87" t="s">
        <v>638</v>
      </c>
      <c r="C368" s="34" t="s">
        <v>294</v>
      </c>
      <c r="D368" s="34" t="s">
        <v>295</v>
      </c>
      <c r="E368" s="34">
        <v>463</v>
      </c>
      <c r="F368" s="36">
        <f t="shared" si="40"/>
        <v>546.3399999999999</v>
      </c>
      <c r="G368" s="41">
        <f t="shared" si="37"/>
        <v>509.30000000000007</v>
      </c>
      <c r="H368" s="97">
        <f t="shared" si="41"/>
        <v>509.3220338983051</v>
      </c>
      <c r="I368" s="98">
        <f t="shared" si="42"/>
        <v>601</v>
      </c>
      <c r="J368" s="126"/>
    </row>
    <row r="369" spans="1:10" s="2" customFormat="1" ht="15" customHeight="1">
      <c r="A369" s="33" t="s">
        <v>639</v>
      </c>
      <c r="B369" s="87" t="s">
        <v>640</v>
      </c>
      <c r="C369" s="34" t="s">
        <v>294</v>
      </c>
      <c r="D369" s="34" t="s">
        <v>295</v>
      </c>
      <c r="E369" s="34">
        <v>463</v>
      </c>
      <c r="F369" s="36">
        <f t="shared" si="40"/>
        <v>546.3399999999999</v>
      </c>
      <c r="G369" s="41">
        <f t="shared" si="37"/>
        <v>509.30000000000007</v>
      </c>
      <c r="H369" s="97">
        <f t="shared" si="41"/>
        <v>509.3220338983051</v>
      </c>
      <c r="I369" s="98">
        <f t="shared" si="42"/>
        <v>601</v>
      </c>
      <c r="J369" s="126"/>
    </row>
    <row r="370" spans="1:10" s="2" customFormat="1" ht="15" customHeight="1">
      <c r="A370" s="33" t="s">
        <v>641</v>
      </c>
      <c r="B370" s="87" t="s">
        <v>642</v>
      </c>
      <c r="C370" s="34" t="s">
        <v>294</v>
      </c>
      <c r="D370" s="34" t="s">
        <v>295</v>
      </c>
      <c r="E370" s="34">
        <v>336</v>
      </c>
      <c r="F370" s="36">
        <f t="shared" si="40"/>
        <v>396.47999999999996</v>
      </c>
      <c r="G370" s="41">
        <f t="shared" si="37"/>
        <v>369.6</v>
      </c>
      <c r="H370" s="97">
        <f t="shared" si="41"/>
        <v>369.49152542372883</v>
      </c>
      <c r="I370" s="98">
        <f t="shared" si="42"/>
        <v>436</v>
      </c>
      <c r="J370" s="126"/>
    </row>
    <row r="371" spans="1:10" s="2" customFormat="1" ht="15" customHeight="1">
      <c r="A371" s="33" t="s">
        <v>643</v>
      </c>
      <c r="B371" s="87" t="s">
        <v>644</v>
      </c>
      <c r="C371" s="34" t="s">
        <v>294</v>
      </c>
      <c r="D371" s="34" t="s">
        <v>295</v>
      </c>
      <c r="E371" s="34">
        <v>367</v>
      </c>
      <c r="F371" s="36">
        <f t="shared" si="40"/>
        <v>433.06</v>
      </c>
      <c r="G371" s="41">
        <f t="shared" si="37"/>
        <v>403.70000000000005</v>
      </c>
      <c r="H371" s="97">
        <f>I371/118*100</f>
        <v>403.3898305084746</v>
      </c>
      <c r="I371" s="98">
        <f t="shared" si="42"/>
        <v>476</v>
      </c>
      <c r="J371" s="126"/>
    </row>
    <row r="372" spans="1:10" s="2" customFormat="1" ht="30.75" customHeight="1">
      <c r="A372" s="151" t="s">
        <v>1005</v>
      </c>
      <c r="B372" s="154"/>
      <c r="C372" s="154"/>
      <c r="D372" s="154"/>
      <c r="E372" s="154"/>
      <c r="F372" s="154"/>
      <c r="G372" s="154"/>
      <c r="H372" s="154"/>
      <c r="I372" s="155"/>
      <c r="J372" s="127"/>
    </row>
    <row r="373" spans="1:10" s="2" customFormat="1" ht="16.5" customHeight="1">
      <c r="A373" s="33" t="s">
        <v>645</v>
      </c>
      <c r="B373" s="87" t="s">
        <v>646</v>
      </c>
      <c r="C373" s="34" t="s">
        <v>294</v>
      </c>
      <c r="D373" s="34" t="s">
        <v>295</v>
      </c>
      <c r="E373" s="34">
        <v>360</v>
      </c>
      <c r="F373" s="36">
        <f t="shared" si="40"/>
        <v>424.79999999999995</v>
      </c>
      <c r="G373" s="41">
        <f>E373*1.05</f>
        <v>378</v>
      </c>
      <c r="H373" s="97">
        <f>I373/118*100</f>
        <v>377.96610169491527</v>
      </c>
      <c r="I373" s="98">
        <f>ROUND(G373*1.18,0)</f>
        <v>446</v>
      </c>
      <c r="J373" s="126"/>
    </row>
    <row r="374" spans="1:10" s="2" customFormat="1" ht="30.75" customHeight="1">
      <c r="A374" s="33" t="s">
        <v>647</v>
      </c>
      <c r="B374" s="87" t="s">
        <v>1006</v>
      </c>
      <c r="C374" s="34" t="s">
        <v>294</v>
      </c>
      <c r="D374" s="34" t="s">
        <v>295</v>
      </c>
      <c r="E374" s="34">
        <v>542</v>
      </c>
      <c r="F374" s="36">
        <f t="shared" si="40"/>
        <v>639.56</v>
      </c>
      <c r="G374" s="41">
        <f aca="true" t="shared" si="43" ref="G374:G384">E374*1.05</f>
        <v>569.1</v>
      </c>
      <c r="H374" s="97">
        <f aca="true" t="shared" si="44" ref="H374:H385">I374/118*100</f>
        <v>569.4915254237288</v>
      </c>
      <c r="I374" s="98">
        <f aca="true" t="shared" si="45" ref="I374:I384">ROUND(G374*1.18,0)</f>
        <v>672</v>
      </c>
      <c r="J374" s="126"/>
    </row>
    <row r="375" spans="1:10" s="2" customFormat="1" ht="31.5" customHeight="1">
      <c r="A375" s="33" t="s">
        <v>648</v>
      </c>
      <c r="B375" s="87" t="s">
        <v>1007</v>
      </c>
      <c r="C375" s="34" t="s">
        <v>294</v>
      </c>
      <c r="D375" s="34" t="s">
        <v>295</v>
      </c>
      <c r="E375" s="34">
        <v>489</v>
      </c>
      <c r="F375" s="36">
        <f t="shared" si="40"/>
        <v>577.02</v>
      </c>
      <c r="G375" s="41">
        <f t="shared" si="43"/>
        <v>513.45</v>
      </c>
      <c r="H375" s="97">
        <f t="shared" si="44"/>
        <v>513.5593220338983</v>
      </c>
      <c r="I375" s="98">
        <f t="shared" si="45"/>
        <v>606</v>
      </c>
      <c r="J375" s="126"/>
    </row>
    <row r="376" spans="1:10" s="2" customFormat="1" ht="34.5" customHeight="1">
      <c r="A376" s="33" t="s">
        <v>649</v>
      </c>
      <c r="B376" s="87" t="s">
        <v>1008</v>
      </c>
      <c r="C376" s="34" t="s">
        <v>294</v>
      </c>
      <c r="D376" s="34" t="s">
        <v>295</v>
      </c>
      <c r="E376" s="52">
        <v>165</v>
      </c>
      <c r="F376" s="36">
        <f t="shared" si="40"/>
        <v>194.7</v>
      </c>
      <c r="G376" s="41">
        <f t="shared" si="43"/>
        <v>173.25</v>
      </c>
      <c r="H376" s="97">
        <f t="shared" si="44"/>
        <v>172.8813559322034</v>
      </c>
      <c r="I376" s="98">
        <f t="shared" si="45"/>
        <v>204</v>
      </c>
      <c r="J376" s="126"/>
    </row>
    <row r="377" spans="1:10" s="2" customFormat="1" ht="51" customHeight="1">
      <c r="A377" s="33" t="s">
        <v>650</v>
      </c>
      <c r="B377" s="87" t="s">
        <v>1009</v>
      </c>
      <c r="C377" s="34" t="s">
        <v>195</v>
      </c>
      <c r="D377" s="34" t="s">
        <v>196</v>
      </c>
      <c r="E377" s="34">
        <v>751</v>
      </c>
      <c r="F377" s="36">
        <f t="shared" si="40"/>
        <v>886.18</v>
      </c>
      <c r="G377" s="41">
        <f t="shared" si="43"/>
        <v>788.5500000000001</v>
      </c>
      <c r="H377" s="97">
        <f t="shared" si="44"/>
        <v>788.135593220339</v>
      </c>
      <c r="I377" s="98">
        <f t="shared" si="45"/>
        <v>930</v>
      </c>
      <c r="J377" s="126"/>
    </row>
    <row r="378" spans="1:10" s="2" customFormat="1" ht="19.5" customHeight="1">
      <c r="A378" s="33" t="s">
        <v>651</v>
      </c>
      <c r="B378" s="87" t="s">
        <v>785</v>
      </c>
      <c r="C378" s="34" t="s">
        <v>291</v>
      </c>
      <c r="D378" s="34" t="s">
        <v>292</v>
      </c>
      <c r="E378" s="34">
        <v>391</v>
      </c>
      <c r="F378" s="36">
        <f t="shared" si="40"/>
        <v>461.38</v>
      </c>
      <c r="G378" s="41">
        <f t="shared" si="43"/>
        <v>410.55</v>
      </c>
      <c r="H378" s="97">
        <f t="shared" si="44"/>
        <v>410.1694915254237</v>
      </c>
      <c r="I378" s="98">
        <f t="shared" si="45"/>
        <v>484</v>
      </c>
      <c r="J378" s="126"/>
    </row>
    <row r="379" spans="1:10" s="2" customFormat="1" ht="32.25" customHeight="1">
      <c r="A379" s="33" t="s">
        <v>652</v>
      </c>
      <c r="B379" s="87" t="s">
        <v>1010</v>
      </c>
      <c r="C379" s="34" t="s">
        <v>291</v>
      </c>
      <c r="D379" s="34" t="s">
        <v>292</v>
      </c>
      <c r="E379" s="34">
        <v>379</v>
      </c>
      <c r="F379" s="36">
        <f t="shared" si="40"/>
        <v>447.21999999999997</v>
      </c>
      <c r="G379" s="41">
        <f t="shared" si="43"/>
        <v>397.95</v>
      </c>
      <c r="H379" s="97">
        <f t="shared" si="44"/>
        <v>398.3050847457627</v>
      </c>
      <c r="I379" s="98">
        <f t="shared" si="45"/>
        <v>470</v>
      </c>
      <c r="J379" s="126"/>
    </row>
    <row r="380" spans="1:10" s="2" customFormat="1" ht="21.75" customHeight="1">
      <c r="A380" s="33" t="s">
        <v>653</v>
      </c>
      <c r="B380" s="87" t="s">
        <v>731</v>
      </c>
      <c r="C380" s="34" t="s">
        <v>294</v>
      </c>
      <c r="D380" s="34" t="s">
        <v>295</v>
      </c>
      <c r="E380" s="34">
        <v>300</v>
      </c>
      <c r="F380" s="36">
        <f t="shared" si="40"/>
        <v>354</v>
      </c>
      <c r="G380" s="41">
        <f t="shared" si="43"/>
        <v>315</v>
      </c>
      <c r="H380" s="97">
        <f t="shared" si="44"/>
        <v>315.2542372881356</v>
      </c>
      <c r="I380" s="98">
        <f t="shared" si="45"/>
        <v>372</v>
      </c>
      <c r="J380" s="126"/>
    </row>
    <row r="381" spans="1:10" s="2" customFormat="1" ht="32.25" customHeight="1">
      <c r="A381" s="33" t="s">
        <v>654</v>
      </c>
      <c r="B381" s="87" t="s">
        <v>1011</v>
      </c>
      <c r="C381" s="34" t="s">
        <v>655</v>
      </c>
      <c r="D381" s="34" t="s">
        <v>656</v>
      </c>
      <c r="E381" s="34">
        <v>501</v>
      </c>
      <c r="F381" s="36">
        <f t="shared" si="40"/>
        <v>591.18</v>
      </c>
      <c r="G381" s="41">
        <f t="shared" si="43"/>
        <v>526.0500000000001</v>
      </c>
      <c r="H381" s="97">
        <f t="shared" si="44"/>
        <v>526.271186440678</v>
      </c>
      <c r="I381" s="98">
        <f t="shared" si="45"/>
        <v>621</v>
      </c>
      <c r="J381" s="126"/>
    </row>
    <row r="382" spans="1:10" s="2" customFormat="1" ht="18.75" customHeight="1">
      <c r="A382" s="33" t="s">
        <v>732</v>
      </c>
      <c r="B382" s="87" t="s">
        <v>735</v>
      </c>
      <c r="C382" s="34">
        <v>642</v>
      </c>
      <c r="D382" s="34" t="s">
        <v>295</v>
      </c>
      <c r="E382" s="52">
        <v>327</v>
      </c>
      <c r="F382" s="36">
        <f t="shared" si="40"/>
        <v>385.85999999999996</v>
      </c>
      <c r="G382" s="41">
        <f t="shared" si="43"/>
        <v>343.35</v>
      </c>
      <c r="H382" s="97">
        <f t="shared" si="44"/>
        <v>343.22033898305085</v>
      </c>
      <c r="I382" s="98">
        <f t="shared" si="45"/>
        <v>405</v>
      </c>
      <c r="J382" s="126"/>
    </row>
    <row r="383" spans="1:10" s="2" customFormat="1" ht="30.75" customHeight="1">
      <c r="A383" s="33" t="s">
        <v>733</v>
      </c>
      <c r="B383" s="87" t="s">
        <v>736</v>
      </c>
      <c r="C383" s="34">
        <v>642</v>
      </c>
      <c r="D383" s="34" t="s">
        <v>295</v>
      </c>
      <c r="E383" s="52">
        <v>327</v>
      </c>
      <c r="F383" s="36">
        <f t="shared" si="40"/>
        <v>385.85999999999996</v>
      </c>
      <c r="G383" s="41">
        <f t="shared" si="43"/>
        <v>343.35</v>
      </c>
      <c r="H383" s="97">
        <f t="shared" si="44"/>
        <v>343.22033898305085</v>
      </c>
      <c r="I383" s="98">
        <f t="shared" si="45"/>
        <v>405</v>
      </c>
      <c r="J383" s="126"/>
    </row>
    <row r="384" spans="1:10" s="2" customFormat="1" ht="34.5" customHeight="1">
      <c r="A384" s="33" t="s">
        <v>734</v>
      </c>
      <c r="B384" s="87" t="s">
        <v>739</v>
      </c>
      <c r="C384" s="34">
        <v>796</v>
      </c>
      <c r="D384" s="34" t="s">
        <v>196</v>
      </c>
      <c r="E384" s="52">
        <v>2588</v>
      </c>
      <c r="F384" s="36">
        <f t="shared" si="40"/>
        <v>3053.8399999999997</v>
      </c>
      <c r="G384" s="41">
        <f t="shared" si="43"/>
        <v>2717.4</v>
      </c>
      <c r="H384" s="97">
        <f t="shared" si="44"/>
        <v>2717.7966101694915</v>
      </c>
      <c r="I384" s="98">
        <f t="shared" si="45"/>
        <v>3207</v>
      </c>
      <c r="J384" s="126"/>
    </row>
    <row r="385" spans="1:10" s="2" customFormat="1" ht="30.75" customHeight="1">
      <c r="A385" s="149" t="s">
        <v>1131</v>
      </c>
      <c r="B385" s="150" t="s">
        <v>1132</v>
      </c>
      <c r="C385" s="34">
        <v>356</v>
      </c>
      <c r="D385" s="34" t="s">
        <v>666</v>
      </c>
      <c r="E385" s="52"/>
      <c r="F385" s="36"/>
      <c r="G385" s="148"/>
      <c r="H385" s="97">
        <f t="shared" si="44"/>
        <v>0.15254237288135594</v>
      </c>
      <c r="I385" s="36">
        <v>0.18</v>
      </c>
      <c r="J385" s="126"/>
    </row>
    <row r="386" spans="1:10" s="2" customFormat="1" ht="27" customHeight="1">
      <c r="A386" s="151" t="s">
        <v>1012</v>
      </c>
      <c r="B386" s="154"/>
      <c r="C386" s="154"/>
      <c r="D386" s="154"/>
      <c r="E386" s="154"/>
      <c r="F386" s="154"/>
      <c r="G386" s="154"/>
      <c r="H386" s="154"/>
      <c r="I386" s="155"/>
      <c r="J386" s="127"/>
    </row>
    <row r="387" spans="1:11" s="2" customFormat="1" ht="36" customHeight="1">
      <c r="A387" s="135" t="s">
        <v>657</v>
      </c>
      <c r="B387" s="136" t="s">
        <v>1111</v>
      </c>
      <c r="C387" s="137" t="s">
        <v>658</v>
      </c>
      <c r="D387" s="137" t="s">
        <v>659</v>
      </c>
      <c r="E387" s="34">
        <v>104</v>
      </c>
      <c r="F387" s="36">
        <f t="shared" si="40"/>
        <v>122.72</v>
      </c>
      <c r="G387" s="60">
        <f>E387*1.05</f>
        <v>109.2</v>
      </c>
      <c r="H387" s="97">
        <f>I387/118*100</f>
        <v>131.35593220338984</v>
      </c>
      <c r="I387" s="145">
        <v>155</v>
      </c>
      <c r="J387" s="126"/>
      <c r="K387" s="122"/>
    </row>
    <row r="388" spans="1:11" s="2" customFormat="1" ht="21" customHeight="1">
      <c r="A388" s="135" t="s">
        <v>660</v>
      </c>
      <c r="B388" s="136" t="s">
        <v>1112</v>
      </c>
      <c r="C388" s="137" t="s">
        <v>294</v>
      </c>
      <c r="D388" s="137" t="s">
        <v>295</v>
      </c>
      <c r="E388" s="34">
        <v>191</v>
      </c>
      <c r="F388" s="36">
        <f t="shared" si="40"/>
        <v>225.38</v>
      </c>
      <c r="G388" s="60">
        <f aca="true" t="shared" si="46" ref="G388:G448">E388*1.05</f>
        <v>200.55</v>
      </c>
      <c r="H388" s="97">
        <f aca="true" t="shared" si="47" ref="H388:H450">I388/118*100</f>
        <v>301.6949152542373</v>
      </c>
      <c r="I388" s="145">
        <v>356</v>
      </c>
      <c r="J388" s="126"/>
      <c r="K388" s="122"/>
    </row>
    <row r="389" spans="1:11" s="2" customFormat="1" ht="18.75" customHeight="1">
      <c r="A389" s="135" t="s">
        <v>661</v>
      </c>
      <c r="B389" s="136" t="s">
        <v>1113</v>
      </c>
      <c r="C389" s="137" t="s">
        <v>294</v>
      </c>
      <c r="D389" s="137" t="s">
        <v>295</v>
      </c>
      <c r="E389" s="34">
        <v>294</v>
      </c>
      <c r="F389" s="36">
        <f t="shared" si="40"/>
        <v>346.91999999999996</v>
      </c>
      <c r="G389" s="60">
        <f t="shared" si="46"/>
        <v>308.7</v>
      </c>
      <c r="H389" s="97">
        <f t="shared" si="47"/>
        <v>462.7118644067797</v>
      </c>
      <c r="I389" s="145">
        <v>546</v>
      </c>
      <c r="J389" s="126"/>
      <c r="K389" s="122"/>
    </row>
    <row r="390" spans="1:11" s="2" customFormat="1" ht="30.75" customHeight="1">
      <c r="A390" s="33" t="s">
        <v>662</v>
      </c>
      <c r="B390" s="87" t="s">
        <v>1013</v>
      </c>
      <c r="C390" s="34" t="s">
        <v>195</v>
      </c>
      <c r="D390" s="34" t="s">
        <v>196</v>
      </c>
      <c r="E390" s="34">
        <v>230</v>
      </c>
      <c r="F390" s="36">
        <f t="shared" si="40"/>
        <v>271.4</v>
      </c>
      <c r="G390" s="60">
        <f t="shared" si="46"/>
        <v>241.5</v>
      </c>
      <c r="H390" s="97">
        <f t="shared" si="47"/>
        <v>289.8305084745763</v>
      </c>
      <c r="I390" s="146">
        <v>342</v>
      </c>
      <c r="J390" s="126"/>
      <c r="K390" s="122"/>
    </row>
    <row r="391" spans="1:11" s="2" customFormat="1" ht="15" customHeight="1">
      <c r="A391" s="33" t="s">
        <v>663</v>
      </c>
      <c r="B391" s="87" t="s">
        <v>664</v>
      </c>
      <c r="C391" s="34" t="s">
        <v>665</v>
      </c>
      <c r="D391" s="34" t="s">
        <v>666</v>
      </c>
      <c r="E391" s="34">
        <v>3</v>
      </c>
      <c r="F391" s="36">
        <f t="shared" si="40"/>
        <v>3.54</v>
      </c>
      <c r="G391" s="60">
        <f t="shared" si="46"/>
        <v>3.1500000000000004</v>
      </c>
      <c r="H391" s="97">
        <f t="shared" si="47"/>
        <v>3.8135593220338984</v>
      </c>
      <c r="I391" s="146">
        <v>4.5</v>
      </c>
      <c r="J391" s="126"/>
      <c r="K391" s="122"/>
    </row>
    <row r="392" spans="1:11" s="2" customFormat="1" ht="15" customHeight="1">
      <c r="A392" s="33" t="s">
        <v>667</v>
      </c>
      <c r="B392" s="87" t="s">
        <v>668</v>
      </c>
      <c r="C392" s="34" t="s">
        <v>665</v>
      </c>
      <c r="D392" s="34" t="s">
        <v>666</v>
      </c>
      <c r="E392" s="34">
        <v>3</v>
      </c>
      <c r="F392" s="36">
        <f t="shared" si="40"/>
        <v>3.54</v>
      </c>
      <c r="G392" s="60">
        <f t="shared" si="46"/>
        <v>3.1500000000000004</v>
      </c>
      <c r="H392" s="97">
        <f t="shared" si="47"/>
        <v>3.8135593220338984</v>
      </c>
      <c r="I392" s="146">
        <v>4.5</v>
      </c>
      <c r="J392" s="126"/>
      <c r="K392" s="122"/>
    </row>
    <row r="393" spans="1:11" s="2" customFormat="1" ht="15" customHeight="1">
      <c r="A393" s="33" t="s">
        <v>669</v>
      </c>
      <c r="B393" s="87" t="s">
        <v>670</v>
      </c>
      <c r="C393" s="34" t="s">
        <v>665</v>
      </c>
      <c r="D393" s="34" t="s">
        <v>666</v>
      </c>
      <c r="E393" s="34">
        <v>2.5</v>
      </c>
      <c r="F393" s="36">
        <f t="shared" si="40"/>
        <v>2.9499999999999997</v>
      </c>
      <c r="G393" s="60">
        <f t="shared" si="46"/>
        <v>2.625</v>
      </c>
      <c r="H393" s="97">
        <f t="shared" si="47"/>
        <v>3.1525423728813564</v>
      </c>
      <c r="I393" s="146">
        <v>3.72</v>
      </c>
      <c r="J393" s="126"/>
      <c r="K393" s="122"/>
    </row>
    <row r="394" spans="1:11" s="2" customFormat="1" ht="18.75" customHeight="1">
      <c r="A394" s="135" t="s">
        <v>671</v>
      </c>
      <c r="B394" s="136" t="s">
        <v>1114</v>
      </c>
      <c r="C394" s="137" t="s">
        <v>665</v>
      </c>
      <c r="D394" s="137" t="s">
        <v>666</v>
      </c>
      <c r="E394" s="34">
        <v>2.5</v>
      </c>
      <c r="F394" s="36">
        <f t="shared" si="40"/>
        <v>2.9499999999999997</v>
      </c>
      <c r="G394" s="60">
        <f t="shared" si="46"/>
        <v>2.625</v>
      </c>
      <c r="H394" s="97">
        <f t="shared" si="47"/>
        <v>3.1525423728813564</v>
      </c>
      <c r="I394" s="145">
        <v>3.72</v>
      </c>
      <c r="J394" s="126"/>
      <c r="K394" s="122"/>
    </row>
    <row r="395" spans="1:11" s="2" customFormat="1" ht="17.25" customHeight="1">
      <c r="A395" s="33" t="s">
        <v>672</v>
      </c>
      <c r="B395" s="87" t="s">
        <v>1014</v>
      </c>
      <c r="C395" s="34" t="s">
        <v>291</v>
      </c>
      <c r="D395" s="34" t="s">
        <v>292</v>
      </c>
      <c r="E395" s="34">
        <v>167</v>
      </c>
      <c r="F395" s="36">
        <f t="shared" si="40"/>
        <v>197.06</v>
      </c>
      <c r="G395" s="60">
        <f t="shared" si="46"/>
        <v>175.35</v>
      </c>
      <c r="H395" s="97">
        <f t="shared" si="47"/>
        <v>211.0169491525424</v>
      </c>
      <c r="I395" s="146">
        <v>249</v>
      </c>
      <c r="J395" s="126"/>
      <c r="K395" s="122"/>
    </row>
    <row r="396" spans="1:11" s="2" customFormat="1" ht="35.25" customHeight="1">
      <c r="A396" s="33" t="s">
        <v>673</v>
      </c>
      <c r="B396" s="87" t="s">
        <v>1015</v>
      </c>
      <c r="C396" s="34" t="s">
        <v>291</v>
      </c>
      <c r="D396" s="34" t="s">
        <v>292</v>
      </c>
      <c r="E396" s="34">
        <v>833</v>
      </c>
      <c r="F396" s="36">
        <f t="shared" si="40"/>
        <v>982.9399999999999</v>
      </c>
      <c r="G396" s="60">
        <f t="shared" si="46"/>
        <v>874.6500000000001</v>
      </c>
      <c r="H396" s="97">
        <f t="shared" si="47"/>
        <v>1050</v>
      </c>
      <c r="I396" s="146">
        <v>1239</v>
      </c>
      <c r="J396" s="126"/>
      <c r="K396" s="122"/>
    </row>
    <row r="397" spans="1:11" s="2" customFormat="1" ht="15" customHeight="1">
      <c r="A397" s="138" t="s">
        <v>674</v>
      </c>
      <c r="B397" s="87" t="s">
        <v>675</v>
      </c>
      <c r="C397" s="34" t="s">
        <v>665</v>
      </c>
      <c r="D397" s="34" t="s">
        <v>666</v>
      </c>
      <c r="E397" s="34">
        <v>12</v>
      </c>
      <c r="F397" s="36">
        <f t="shared" si="40"/>
        <v>14.16</v>
      </c>
      <c r="G397" s="60">
        <f t="shared" si="46"/>
        <v>12.600000000000001</v>
      </c>
      <c r="H397" s="97">
        <f t="shared" si="47"/>
        <v>15.254237288135593</v>
      </c>
      <c r="I397" s="146">
        <v>18</v>
      </c>
      <c r="J397" s="126"/>
      <c r="K397" s="122"/>
    </row>
    <row r="398" spans="1:11" s="2" customFormat="1" ht="15" customHeight="1">
      <c r="A398" s="47" t="s">
        <v>697</v>
      </c>
      <c r="B398" s="91" t="s">
        <v>784</v>
      </c>
      <c r="C398" s="61" t="s">
        <v>698</v>
      </c>
      <c r="D398" s="62" t="s">
        <v>25</v>
      </c>
      <c r="E398" s="63">
        <v>56</v>
      </c>
      <c r="F398" s="64">
        <f t="shared" si="40"/>
        <v>66.08</v>
      </c>
      <c r="G398" s="65">
        <v>12.3</v>
      </c>
      <c r="H398" s="97">
        <f t="shared" si="47"/>
        <v>15.254237288135593</v>
      </c>
      <c r="I398" s="146">
        <v>18</v>
      </c>
      <c r="J398" s="126"/>
      <c r="K398" s="122"/>
    </row>
    <row r="399" spans="1:11" s="2" customFormat="1" ht="36" customHeight="1">
      <c r="A399" s="135" t="s">
        <v>699</v>
      </c>
      <c r="B399" s="136" t="s">
        <v>1115</v>
      </c>
      <c r="C399" s="137" t="s">
        <v>195</v>
      </c>
      <c r="D399" s="137" t="s">
        <v>196</v>
      </c>
      <c r="E399" s="34">
        <v>263</v>
      </c>
      <c r="F399" s="36">
        <f t="shared" si="40"/>
        <v>310.34</v>
      </c>
      <c r="G399" s="60">
        <f t="shared" si="46"/>
        <v>276.15000000000003</v>
      </c>
      <c r="H399" s="97">
        <f t="shared" si="47"/>
        <v>331.35593220338984</v>
      </c>
      <c r="I399" s="145">
        <v>391</v>
      </c>
      <c r="J399" s="126"/>
      <c r="K399" s="122"/>
    </row>
    <row r="400" spans="1:11" s="2" customFormat="1" ht="34.5" customHeight="1">
      <c r="A400" s="135" t="s">
        <v>700</v>
      </c>
      <c r="B400" s="136" t="s">
        <v>1116</v>
      </c>
      <c r="C400" s="137" t="s">
        <v>195</v>
      </c>
      <c r="D400" s="137" t="s">
        <v>196</v>
      </c>
      <c r="E400" s="34">
        <v>243</v>
      </c>
      <c r="F400" s="36">
        <f t="shared" si="40"/>
        <v>286.74</v>
      </c>
      <c r="G400" s="60">
        <f t="shared" si="46"/>
        <v>255.15</v>
      </c>
      <c r="H400" s="97">
        <f t="shared" si="47"/>
        <v>305.9322033898305</v>
      </c>
      <c r="I400" s="145">
        <v>361</v>
      </c>
      <c r="J400" s="126"/>
      <c r="K400" s="122"/>
    </row>
    <row r="401" spans="1:11" s="2" customFormat="1" ht="32.25" customHeight="1">
      <c r="A401" s="135" t="s">
        <v>701</v>
      </c>
      <c r="B401" s="136" t="s">
        <v>1117</v>
      </c>
      <c r="C401" s="137" t="s">
        <v>195</v>
      </c>
      <c r="D401" s="137" t="s">
        <v>196</v>
      </c>
      <c r="E401" s="34">
        <v>179</v>
      </c>
      <c r="F401" s="36">
        <f t="shared" si="40"/>
        <v>211.22</v>
      </c>
      <c r="G401" s="60">
        <f t="shared" si="46"/>
        <v>187.95000000000002</v>
      </c>
      <c r="H401" s="97">
        <f t="shared" si="47"/>
        <v>225.42372881355934</v>
      </c>
      <c r="I401" s="145">
        <v>266</v>
      </c>
      <c r="J401" s="126"/>
      <c r="K401" s="122"/>
    </row>
    <row r="402" spans="1:11" s="2" customFormat="1" ht="33.75" customHeight="1">
      <c r="A402" s="135" t="s">
        <v>702</v>
      </c>
      <c r="B402" s="136" t="s">
        <v>1118</v>
      </c>
      <c r="C402" s="137" t="s">
        <v>195</v>
      </c>
      <c r="D402" s="137" t="s">
        <v>196</v>
      </c>
      <c r="E402" s="34">
        <v>138</v>
      </c>
      <c r="F402" s="36">
        <f t="shared" si="40"/>
        <v>162.84</v>
      </c>
      <c r="G402" s="60">
        <f t="shared" si="46"/>
        <v>144.9</v>
      </c>
      <c r="H402" s="97">
        <f t="shared" si="47"/>
        <v>173.72881355932205</v>
      </c>
      <c r="I402" s="145">
        <v>205</v>
      </c>
      <c r="J402" s="126"/>
      <c r="K402" s="122"/>
    </row>
    <row r="403" spans="1:11" s="2" customFormat="1" ht="30.75" customHeight="1">
      <c r="A403" s="135" t="s">
        <v>703</v>
      </c>
      <c r="B403" s="136" t="s">
        <v>1119</v>
      </c>
      <c r="C403" s="137" t="s">
        <v>195</v>
      </c>
      <c r="D403" s="137" t="s">
        <v>196</v>
      </c>
      <c r="E403" s="34">
        <v>128</v>
      </c>
      <c r="F403" s="36">
        <f aca="true" t="shared" si="48" ref="F403:F471">E403*1.18</f>
        <v>151.04</v>
      </c>
      <c r="G403" s="60">
        <f t="shared" si="46"/>
        <v>134.4</v>
      </c>
      <c r="H403" s="97">
        <f t="shared" si="47"/>
        <v>161.6949152542373</v>
      </c>
      <c r="I403" s="145">
        <v>190.8</v>
      </c>
      <c r="J403" s="126"/>
      <c r="K403" s="122"/>
    </row>
    <row r="404" spans="1:11" s="2" customFormat="1" ht="36.75" customHeight="1">
      <c r="A404" s="135" t="s">
        <v>704</v>
      </c>
      <c r="B404" s="136" t="s">
        <v>1120</v>
      </c>
      <c r="C404" s="137" t="s">
        <v>195</v>
      </c>
      <c r="D404" s="137" t="s">
        <v>196</v>
      </c>
      <c r="E404" s="34">
        <v>116</v>
      </c>
      <c r="F404" s="36">
        <f t="shared" si="48"/>
        <v>136.88</v>
      </c>
      <c r="G404" s="60">
        <f t="shared" si="46"/>
        <v>121.80000000000001</v>
      </c>
      <c r="H404" s="97">
        <f t="shared" si="47"/>
        <v>146.61016949152543</v>
      </c>
      <c r="I404" s="145">
        <v>173</v>
      </c>
      <c r="J404" s="126"/>
      <c r="K404" s="122"/>
    </row>
    <row r="405" spans="1:11" s="2" customFormat="1" ht="32.25" customHeight="1">
      <c r="A405" s="135" t="s">
        <v>705</v>
      </c>
      <c r="B405" s="136" t="s">
        <v>1121</v>
      </c>
      <c r="C405" s="137" t="s">
        <v>195</v>
      </c>
      <c r="D405" s="137" t="s">
        <v>196</v>
      </c>
      <c r="E405" s="34">
        <v>98</v>
      </c>
      <c r="F405" s="36">
        <f t="shared" si="48"/>
        <v>115.64</v>
      </c>
      <c r="G405" s="60">
        <f t="shared" si="46"/>
        <v>102.9</v>
      </c>
      <c r="H405" s="97">
        <f t="shared" si="47"/>
        <v>122.88135593220339</v>
      </c>
      <c r="I405" s="145">
        <v>145</v>
      </c>
      <c r="J405" s="126"/>
      <c r="K405" s="122"/>
    </row>
    <row r="406" spans="1:11" s="2" customFormat="1" ht="36.75" customHeight="1">
      <c r="A406" s="33" t="s">
        <v>714</v>
      </c>
      <c r="B406" s="87" t="s">
        <v>1016</v>
      </c>
      <c r="C406" s="34" t="s">
        <v>195</v>
      </c>
      <c r="D406" s="34" t="s">
        <v>196</v>
      </c>
      <c r="E406" s="34">
        <v>64</v>
      </c>
      <c r="F406" s="36">
        <f t="shared" si="48"/>
        <v>75.52</v>
      </c>
      <c r="G406" s="60">
        <f t="shared" si="46"/>
        <v>67.2</v>
      </c>
      <c r="H406" s="97">
        <f t="shared" si="47"/>
        <v>860.1694915254237</v>
      </c>
      <c r="I406" s="146">
        <v>1015</v>
      </c>
      <c r="J406" s="126"/>
      <c r="K406" s="122"/>
    </row>
    <row r="407" spans="1:11" s="2" customFormat="1" ht="19.5" customHeight="1">
      <c r="A407" s="33" t="s">
        <v>715</v>
      </c>
      <c r="B407" s="87" t="s">
        <v>1017</v>
      </c>
      <c r="C407" s="34" t="s">
        <v>195</v>
      </c>
      <c r="D407" s="34" t="s">
        <v>196</v>
      </c>
      <c r="E407" s="34">
        <v>683</v>
      </c>
      <c r="F407" s="36">
        <f t="shared" si="48"/>
        <v>805.9399999999999</v>
      </c>
      <c r="G407" s="60">
        <f t="shared" si="46"/>
        <v>717.15</v>
      </c>
      <c r="H407" s="97">
        <f t="shared" si="47"/>
        <v>1844.0677966101696</v>
      </c>
      <c r="I407" s="146">
        <v>2176</v>
      </c>
      <c r="J407" s="126"/>
      <c r="K407" s="122"/>
    </row>
    <row r="408" spans="1:11" s="2" customFormat="1" ht="31.5" customHeight="1">
      <c r="A408" s="33" t="s">
        <v>716</v>
      </c>
      <c r="B408" s="87" t="s">
        <v>717</v>
      </c>
      <c r="C408" s="34" t="s">
        <v>195</v>
      </c>
      <c r="D408" s="34" t="s">
        <v>196</v>
      </c>
      <c r="E408" s="54">
        <v>1463</v>
      </c>
      <c r="F408" s="36">
        <f t="shared" si="48"/>
        <v>1726.34</v>
      </c>
      <c r="G408" s="60">
        <f t="shared" si="46"/>
        <v>1536.15</v>
      </c>
      <c r="H408" s="97">
        <f t="shared" si="47"/>
        <v>2330.5084745762715</v>
      </c>
      <c r="I408" s="146">
        <v>2750</v>
      </c>
      <c r="J408" s="126"/>
      <c r="K408" s="122"/>
    </row>
    <row r="409" spans="1:11" s="2" customFormat="1" ht="15" customHeight="1">
      <c r="A409" s="33" t="s">
        <v>718</v>
      </c>
      <c r="B409" s="87" t="s">
        <v>1018</v>
      </c>
      <c r="C409" s="34" t="s">
        <v>195</v>
      </c>
      <c r="D409" s="34" t="s">
        <v>196</v>
      </c>
      <c r="E409" s="52">
        <v>1850</v>
      </c>
      <c r="F409" s="36">
        <f t="shared" si="48"/>
        <v>2183</v>
      </c>
      <c r="G409" s="60">
        <f t="shared" si="46"/>
        <v>1942.5</v>
      </c>
      <c r="H409" s="97">
        <f t="shared" si="47"/>
        <v>773.728813559322</v>
      </c>
      <c r="I409" s="146">
        <v>913</v>
      </c>
      <c r="J409" s="126"/>
      <c r="K409" s="122"/>
    </row>
    <row r="410" spans="1:11" s="2" customFormat="1" ht="15" customHeight="1">
      <c r="A410" s="33" t="s">
        <v>719</v>
      </c>
      <c r="B410" s="87" t="s">
        <v>1020</v>
      </c>
      <c r="C410" s="34" t="s">
        <v>195</v>
      </c>
      <c r="D410" s="34" t="s">
        <v>196</v>
      </c>
      <c r="E410" s="52">
        <v>1738</v>
      </c>
      <c r="F410" s="36">
        <f t="shared" si="48"/>
        <v>2050.8399999999997</v>
      </c>
      <c r="G410" s="60">
        <f t="shared" si="46"/>
        <v>1824.9</v>
      </c>
      <c r="H410" s="97">
        <f t="shared" si="47"/>
        <v>732.2033898305085</v>
      </c>
      <c r="I410" s="146">
        <v>864</v>
      </c>
      <c r="J410" s="126"/>
      <c r="K410" s="122"/>
    </row>
    <row r="411" spans="1:11" s="2" customFormat="1" ht="33" customHeight="1">
      <c r="A411" s="33" t="s">
        <v>720</v>
      </c>
      <c r="B411" s="87" t="s">
        <v>1019</v>
      </c>
      <c r="C411" s="34" t="s">
        <v>195</v>
      </c>
      <c r="D411" s="34" t="s">
        <v>196</v>
      </c>
      <c r="E411" s="34">
        <v>614</v>
      </c>
      <c r="F411" s="36">
        <f t="shared" si="48"/>
        <v>724.52</v>
      </c>
      <c r="G411" s="60">
        <f t="shared" si="46"/>
        <v>644.7</v>
      </c>
      <c r="H411" s="97">
        <f t="shared" si="47"/>
        <v>687.2881355932203</v>
      </c>
      <c r="I411" s="146">
        <v>811</v>
      </c>
      <c r="J411" s="126"/>
      <c r="K411" s="122"/>
    </row>
    <row r="412" spans="1:11" s="2" customFormat="1" ht="33" customHeight="1">
      <c r="A412" s="33" t="s">
        <v>721</v>
      </c>
      <c r="B412" s="87" t="s">
        <v>1021</v>
      </c>
      <c r="C412" s="34" t="s">
        <v>195</v>
      </c>
      <c r="D412" s="34" t="s">
        <v>196</v>
      </c>
      <c r="E412" s="34">
        <v>581</v>
      </c>
      <c r="F412" s="36">
        <f t="shared" si="48"/>
        <v>685.5799999999999</v>
      </c>
      <c r="G412" s="60">
        <f t="shared" si="46"/>
        <v>610.0500000000001</v>
      </c>
      <c r="H412" s="97">
        <f t="shared" si="47"/>
        <v>1659.322033898305</v>
      </c>
      <c r="I412" s="146">
        <v>1958</v>
      </c>
      <c r="J412" s="126"/>
      <c r="K412" s="122"/>
    </row>
    <row r="413" spans="1:11" s="2" customFormat="1" ht="33" customHeight="1">
      <c r="A413" s="33" t="s">
        <v>722</v>
      </c>
      <c r="B413" s="87" t="s">
        <v>1023</v>
      </c>
      <c r="C413" s="34" t="s">
        <v>195</v>
      </c>
      <c r="D413" s="34" t="s">
        <v>196</v>
      </c>
      <c r="E413" s="34">
        <v>546</v>
      </c>
      <c r="F413" s="36">
        <f t="shared" si="48"/>
        <v>644.28</v>
      </c>
      <c r="G413" s="60">
        <f t="shared" si="46"/>
        <v>573.3000000000001</v>
      </c>
      <c r="H413" s="97">
        <f t="shared" si="47"/>
        <v>1566.1016949152543</v>
      </c>
      <c r="I413" s="146">
        <v>1848</v>
      </c>
      <c r="J413" s="126"/>
      <c r="K413" s="122"/>
    </row>
    <row r="414" spans="1:11" s="2" customFormat="1" ht="36" customHeight="1">
      <c r="A414" s="33" t="s">
        <v>723</v>
      </c>
      <c r="B414" s="87" t="s">
        <v>1022</v>
      </c>
      <c r="C414" s="34" t="s">
        <v>195</v>
      </c>
      <c r="D414" s="34" t="s">
        <v>196</v>
      </c>
      <c r="E414" s="54">
        <v>1317</v>
      </c>
      <c r="F414" s="36">
        <f t="shared" si="48"/>
        <v>1554.06</v>
      </c>
      <c r="G414" s="60">
        <f t="shared" si="46"/>
        <v>1382.8500000000001</v>
      </c>
      <c r="H414" s="97">
        <f t="shared" si="47"/>
        <v>1475.4237288135594</v>
      </c>
      <c r="I414" s="146">
        <v>1741</v>
      </c>
      <c r="J414" s="126"/>
      <c r="K414" s="122"/>
    </row>
    <row r="415" spans="1:11" s="2" customFormat="1" ht="30.75" customHeight="1">
      <c r="A415" s="135" t="s">
        <v>724</v>
      </c>
      <c r="B415" s="136" t="s">
        <v>1122</v>
      </c>
      <c r="C415" s="137" t="s">
        <v>658</v>
      </c>
      <c r="D415" s="137" t="s">
        <v>659</v>
      </c>
      <c r="E415" s="54">
        <v>1243</v>
      </c>
      <c r="F415" s="36">
        <f t="shared" si="48"/>
        <v>1466.74</v>
      </c>
      <c r="G415" s="60">
        <f t="shared" si="46"/>
        <v>1305.15</v>
      </c>
      <c r="H415" s="97">
        <f t="shared" si="47"/>
        <v>340.6779661016949</v>
      </c>
      <c r="I415" s="145">
        <v>402</v>
      </c>
      <c r="J415" s="126"/>
      <c r="K415" s="122"/>
    </row>
    <row r="416" spans="1:11" s="2" customFormat="1" ht="29.25" customHeight="1">
      <c r="A416" s="33" t="s">
        <v>725</v>
      </c>
      <c r="B416" s="87" t="s">
        <v>726</v>
      </c>
      <c r="C416" s="34" t="s">
        <v>665</v>
      </c>
      <c r="D416" s="34" t="s">
        <v>666</v>
      </c>
      <c r="E416" s="54">
        <v>1171</v>
      </c>
      <c r="F416" s="36">
        <f t="shared" si="48"/>
        <v>1381.78</v>
      </c>
      <c r="G416" s="60">
        <f t="shared" si="46"/>
        <v>1229.55</v>
      </c>
      <c r="H416" s="97">
        <f t="shared" si="47"/>
        <v>26.27118644067797</v>
      </c>
      <c r="I416" s="146">
        <v>31</v>
      </c>
      <c r="J416" s="126"/>
      <c r="K416" s="122"/>
    </row>
    <row r="417" spans="1:11" s="2" customFormat="1" ht="37.5" customHeight="1">
      <c r="A417" s="33" t="s">
        <v>727</v>
      </c>
      <c r="B417" s="87" t="s">
        <v>1066</v>
      </c>
      <c r="C417" s="34" t="s">
        <v>195</v>
      </c>
      <c r="D417" s="34" t="s">
        <v>196</v>
      </c>
      <c r="E417" s="34">
        <v>270</v>
      </c>
      <c r="F417" s="36">
        <f t="shared" si="48"/>
        <v>318.59999999999997</v>
      </c>
      <c r="G417" s="60">
        <f t="shared" si="46"/>
        <v>283.5</v>
      </c>
      <c r="H417" s="97">
        <f t="shared" si="47"/>
        <v>173.72881355932205</v>
      </c>
      <c r="I417" s="146">
        <v>205</v>
      </c>
      <c r="J417" s="126"/>
      <c r="K417" s="122"/>
    </row>
    <row r="418" spans="1:11" s="2" customFormat="1" ht="22.5" customHeight="1">
      <c r="A418" s="33" t="s">
        <v>728</v>
      </c>
      <c r="B418" s="87" t="s">
        <v>1067</v>
      </c>
      <c r="C418" s="34" t="s">
        <v>195</v>
      </c>
      <c r="D418" s="34" t="s">
        <v>196</v>
      </c>
      <c r="E418" s="34">
        <v>21</v>
      </c>
      <c r="F418" s="36">
        <f t="shared" si="48"/>
        <v>24.779999999999998</v>
      </c>
      <c r="G418" s="60">
        <f t="shared" si="46"/>
        <v>22.05</v>
      </c>
      <c r="H418" s="97">
        <f t="shared" si="47"/>
        <v>753.3898305084746</v>
      </c>
      <c r="I418" s="146">
        <v>889</v>
      </c>
      <c r="J418" s="126"/>
      <c r="K418" s="122"/>
    </row>
    <row r="419" spans="1:11" s="2" customFormat="1" ht="45.75" customHeight="1">
      <c r="A419" s="33" t="s">
        <v>729</v>
      </c>
      <c r="B419" s="87" t="s">
        <v>1068</v>
      </c>
      <c r="C419" s="34" t="s">
        <v>195</v>
      </c>
      <c r="D419" s="34" t="s">
        <v>196</v>
      </c>
      <c r="E419" s="34">
        <v>138</v>
      </c>
      <c r="F419" s="36">
        <f t="shared" si="48"/>
        <v>162.84</v>
      </c>
      <c r="G419" s="60">
        <f t="shared" si="46"/>
        <v>144.9</v>
      </c>
      <c r="H419" s="97">
        <f t="shared" si="47"/>
        <v>1000</v>
      </c>
      <c r="I419" s="146">
        <v>1180</v>
      </c>
      <c r="J419" s="126"/>
      <c r="K419" s="122"/>
    </row>
    <row r="420" spans="1:11" s="2" customFormat="1" ht="32.25" customHeight="1">
      <c r="A420" s="33" t="s">
        <v>730</v>
      </c>
      <c r="B420" s="87" t="s">
        <v>0</v>
      </c>
      <c r="C420" s="34" t="s">
        <v>195</v>
      </c>
      <c r="D420" s="34" t="s">
        <v>196</v>
      </c>
      <c r="E420" s="34">
        <v>598</v>
      </c>
      <c r="F420" s="36">
        <f t="shared" si="48"/>
        <v>705.64</v>
      </c>
      <c r="G420" s="60">
        <f t="shared" si="46"/>
        <v>627.9</v>
      </c>
      <c r="H420" s="97">
        <f t="shared" si="47"/>
        <v>437.2881355932203</v>
      </c>
      <c r="I420" s="146">
        <v>516</v>
      </c>
      <c r="J420" s="126"/>
      <c r="K420" s="122"/>
    </row>
    <row r="421" spans="1:11" s="2" customFormat="1" ht="21.75" customHeight="1">
      <c r="A421" s="33" t="s">
        <v>1</v>
      </c>
      <c r="B421" s="87" t="s">
        <v>2</v>
      </c>
      <c r="C421" s="34" t="s">
        <v>195</v>
      </c>
      <c r="D421" s="34" t="s">
        <v>196</v>
      </c>
      <c r="E421" s="34">
        <v>793</v>
      </c>
      <c r="F421" s="36">
        <f t="shared" si="48"/>
        <v>935.7399999999999</v>
      </c>
      <c r="G421" s="60">
        <f t="shared" si="46"/>
        <v>832.6500000000001</v>
      </c>
      <c r="H421" s="97">
        <f t="shared" si="47"/>
        <v>72.88135593220339</v>
      </c>
      <c r="I421" s="146">
        <v>86</v>
      </c>
      <c r="J421" s="126"/>
      <c r="K421" s="122"/>
    </row>
    <row r="422" spans="1:11" s="2" customFormat="1" ht="15" customHeight="1">
      <c r="A422" s="118" t="s">
        <v>3</v>
      </c>
      <c r="B422" s="115" t="s">
        <v>1123</v>
      </c>
      <c r="C422" s="34" t="s">
        <v>665</v>
      </c>
      <c r="D422" s="34" t="s">
        <v>666</v>
      </c>
      <c r="E422" s="34">
        <v>347</v>
      </c>
      <c r="F422" s="36">
        <f t="shared" si="48"/>
        <v>409.46</v>
      </c>
      <c r="G422" s="60">
        <f t="shared" si="46"/>
        <v>364.35</v>
      </c>
      <c r="H422" s="97">
        <f t="shared" si="47"/>
        <v>0.6779661016949153</v>
      </c>
      <c r="I422" s="146">
        <v>0.8</v>
      </c>
      <c r="J422" s="126"/>
      <c r="K422" s="122"/>
    </row>
    <row r="423" spans="1:11" s="2" customFormat="1" ht="15" customHeight="1">
      <c r="A423" s="139" t="s">
        <v>4</v>
      </c>
      <c r="B423" s="140" t="s">
        <v>1110</v>
      </c>
      <c r="C423" s="141" t="s">
        <v>665</v>
      </c>
      <c r="D423" s="141" t="s">
        <v>666</v>
      </c>
      <c r="E423" s="34">
        <v>58</v>
      </c>
      <c r="F423" s="36">
        <f t="shared" si="48"/>
        <v>68.44</v>
      </c>
      <c r="G423" s="60">
        <f t="shared" si="46"/>
        <v>60.900000000000006</v>
      </c>
      <c r="H423" s="97">
        <f t="shared" si="47"/>
        <v>1.2711864406779663</v>
      </c>
      <c r="I423" s="147">
        <v>1.5</v>
      </c>
      <c r="J423" s="126"/>
      <c r="K423" s="122"/>
    </row>
    <row r="424" spans="1:11" s="2" customFormat="1" ht="15" customHeight="1">
      <c r="A424" s="118" t="s">
        <v>5</v>
      </c>
      <c r="B424" s="115" t="s">
        <v>1124</v>
      </c>
      <c r="C424" s="34" t="s">
        <v>665</v>
      </c>
      <c r="D424" s="34" t="s">
        <v>666</v>
      </c>
      <c r="E424" s="34">
        <v>1</v>
      </c>
      <c r="F424" s="36">
        <f t="shared" si="48"/>
        <v>1.18</v>
      </c>
      <c r="G424" s="60">
        <f t="shared" si="46"/>
        <v>1.05</v>
      </c>
      <c r="H424" s="97">
        <f t="shared" si="47"/>
        <v>1.2711864406779663</v>
      </c>
      <c r="I424" s="146">
        <v>1.5</v>
      </c>
      <c r="J424" s="126"/>
      <c r="K424" s="122"/>
    </row>
    <row r="425" spans="1:11" s="2" customFormat="1" ht="21" customHeight="1">
      <c r="A425" s="33" t="s">
        <v>6</v>
      </c>
      <c r="B425" s="87" t="s">
        <v>7</v>
      </c>
      <c r="C425" s="34" t="s">
        <v>195</v>
      </c>
      <c r="D425" s="34" t="s">
        <v>196</v>
      </c>
      <c r="E425" s="34">
        <v>1</v>
      </c>
      <c r="F425" s="36">
        <f t="shared" si="48"/>
        <v>1.18</v>
      </c>
      <c r="G425" s="60">
        <f t="shared" si="46"/>
        <v>1.05</v>
      </c>
      <c r="H425" s="97">
        <f t="shared" si="47"/>
        <v>69.49152542372882</v>
      </c>
      <c r="I425" s="146">
        <v>82</v>
      </c>
      <c r="J425" s="126"/>
      <c r="K425" s="122"/>
    </row>
    <row r="426" spans="1:11" s="2" customFormat="1" ht="18.75" customHeight="1">
      <c r="A426" s="33" t="s">
        <v>8</v>
      </c>
      <c r="B426" s="87" t="s">
        <v>9</v>
      </c>
      <c r="C426" s="34" t="s">
        <v>195</v>
      </c>
      <c r="D426" s="34" t="s">
        <v>196</v>
      </c>
      <c r="E426" s="34">
        <v>1</v>
      </c>
      <c r="F426" s="36">
        <f t="shared" si="48"/>
        <v>1.18</v>
      </c>
      <c r="G426" s="60">
        <f t="shared" si="46"/>
        <v>1.05</v>
      </c>
      <c r="H426" s="97">
        <f t="shared" si="47"/>
        <v>57.6271186440678</v>
      </c>
      <c r="I426" s="146">
        <v>68</v>
      </c>
      <c r="J426" s="126"/>
      <c r="K426" s="122"/>
    </row>
    <row r="427" spans="1:11" s="2" customFormat="1" ht="18.75" customHeight="1">
      <c r="A427" s="33" t="s">
        <v>10</v>
      </c>
      <c r="B427" s="87" t="s">
        <v>11</v>
      </c>
      <c r="C427" s="34" t="s">
        <v>195</v>
      </c>
      <c r="D427" s="34" t="s">
        <v>196</v>
      </c>
      <c r="E427" s="34">
        <v>55</v>
      </c>
      <c r="F427" s="36">
        <f t="shared" si="48"/>
        <v>64.89999999999999</v>
      </c>
      <c r="G427" s="60">
        <f t="shared" si="46"/>
        <v>57.75</v>
      </c>
      <c r="H427" s="97">
        <f t="shared" si="47"/>
        <v>77.11864406779661</v>
      </c>
      <c r="I427" s="146">
        <v>91</v>
      </c>
      <c r="J427" s="126"/>
      <c r="K427" s="122"/>
    </row>
    <row r="428" spans="1:11" s="2" customFormat="1" ht="18.75" customHeight="1">
      <c r="A428" s="33" t="s">
        <v>12</v>
      </c>
      <c r="B428" s="87" t="s">
        <v>13</v>
      </c>
      <c r="C428" s="34" t="s">
        <v>195</v>
      </c>
      <c r="D428" s="34" t="s">
        <v>196</v>
      </c>
      <c r="E428" s="34">
        <v>46</v>
      </c>
      <c r="F428" s="36">
        <f t="shared" si="48"/>
        <v>54.279999999999994</v>
      </c>
      <c r="G428" s="60">
        <f t="shared" si="46"/>
        <v>48.300000000000004</v>
      </c>
      <c r="H428" s="97">
        <f t="shared" si="47"/>
        <v>93.22033898305084</v>
      </c>
      <c r="I428" s="146">
        <v>110</v>
      </c>
      <c r="J428" s="126"/>
      <c r="K428" s="122"/>
    </row>
    <row r="429" spans="1:11" s="2" customFormat="1" ht="18" customHeight="1">
      <c r="A429" s="33" t="s">
        <v>14</v>
      </c>
      <c r="B429" s="87" t="s">
        <v>1069</v>
      </c>
      <c r="C429" s="34" t="s">
        <v>195</v>
      </c>
      <c r="D429" s="34" t="s">
        <v>196</v>
      </c>
      <c r="E429" s="34">
        <v>61</v>
      </c>
      <c r="F429" s="36">
        <f t="shared" si="48"/>
        <v>71.97999999999999</v>
      </c>
      <c r="G429" s="60">
        <f t="shared" si="46"/>
        <v>64.05</v>
      </c>
      <c r="H429" s="97">
        <f t="shared" si="47"/>
        <v>70.33898305084746</v>
      </c>
      <c r="I429" s="146">
        <v>83</v>
      </c>
      <c r="J429" s="126"/>
      <c r="K429" s="122"/>
    </row>
    <row r="430" spans="1:11" s="2" customFormat="1" ht="20.25" customHeight="1">
      <c r="A430" s="33" t="s">
        <v>15</v>
      </c>
      <c r="B430" s="87" t="s">
        <v>1070</v>
      </c>
      <c r="C430" s="34" t="s">
        <v>195</v>
      </c>
      <c r="D430" s="34" t="s">
        <v>196</v>
      </c>
      <c r="E430" s="34">
        <v>74</v>
      </c>
      <c r="F430" s="36">
        <f t="shared" si="48"/>
        <v>87.32</v>
      </c>
      <c r="G430" s="60">
        <f t="shared" si="46"/>
        <v>77.7</v>
      </c>
      <c r="H430" s="97">
        <f t="shared" si="47"/>
        <v>80.50847457627118</v>
      </c>
      <c r="I430" s="146">
        <v>95</v>
      </c>
      <c r="J430" s="126"/>
      <c r="K430" s="122"/>
    </row>
    <row r="431" spans="1:11" s="2" customFormat="1" ht="30.75" customHeight="1">
      <c r="A431" s="135" t="s">
        <v>16</v>
      </c>
      <c r="B431" s="136" t="s">
        <v>1125</v>
      </c>
      <c r="C431" s="137" t="s">
        <v>665</v>
      </c>
      <c r="D431" s="137" t="s">
        <v>19</v>
      </c>
      <c r="E431" s="34">
        <v>56</v>
      </c>
      <c r="F431" s="36">
        <f t="shared" si="48"/>
        <v>66.08</v>
      </c>
      <c r="G431" s="60">
        <f t="shared" si="46"/>
        <v>58.800000000000004</v>
      </c>
      <c r="H431" s="97">
        <f t="shared" si="47"/>
        <v>1262.7118644067796</v>
      </c>
      <c r="I431" s="145">
        <v>1490</v>
      </c>
      <c r="J431" s="126"/>
      <c r="K431" s="122"/>
    </row>
    <row r="432" spans="1:11" s="2" customFormat="1" ht="33" customHeight="1">
      <c r="A432" s="135" t="s">
        <v>17</v>
      </c>
      <c r="B432" s="136" t="s">
        <v>1126</v>
      </c>
      <c r="C432" s="137" t="s">
        <v>18</v>
      </c>
      <c r="D432" s="137" t="s">
        <v>19</v>
      </c>
      <c r="E432" s="34">
        <v>64</v>
      </c>
      <c r="F432" s="36">
        <f t="shared" si="48"/>
        <v>75.52</v>
      </c>
      <c r="G432" s="60">
        <f t="shared" si="46"/>
        <v>67.2</v>
      </c>
      <c r="H432" s="97">
        <f t="shared" si="47"/>
        <v>1512.7118644067796</v>
      </c>
      <c r="I432" s="145">
        <v>1785</v>
      </c>
      <c r="J432" s="126"/>
      <c r="K432" s="122"/>
    </row>
    <row r="433" spans="1:11" s="2" customFormat="1" ht="32.25" customHeight="1">
      <c r="A433" s="139" t="s">
        <v>20</v>
      </c>
      <c r="B433" s="140" t="s">
        <v>21</v>
      </c>
      <c r="C433" s="141" t="s">
        <v>18</v>
      </c>
      <c r="D433" s="141" t="s">
        <v>19</v>
      </c>
      <c r="E433" s="34">
        <v>1</v>
      </c>
      <c r="F433" s="36">
        <f t="shared" si="48"/>
        <v>1.18</v>
      </c>
      <c r="G433" s="60">
        <f t="shared" si="46"/>
        <v>1.05</v>
      </c>
      <c r="H433" s="97">
        <f t="shared" si="47"/>
        <v>720.3389830508474</v>
      </c>
      <c r="I433" s="147">
        <v>850</v>
      </c>
      <c r="J433" s="126"/>
      <c r="K433" s="122"/>
    </row>
    <row r="434" spans="1:11" s="2" customFormat="1" ht="33.75" customHeight="1">
      <c r="A434" s="33" t="s">
        <v>22</v>
      </c>
      <c r="B434" s="87" t="s">
        <v>23</v>
      </c>
      <c r="C434" s="34" t="s">
        <v>24</v>
      </c>
      <c r="D434" s="34" t="s">
        <v>25</v>
      </c>
      <c r="E434" s="54">
        <v>1200</v>
      </c>
      <c r="F434" s="36">
        <f t="shared" si="48"/>
        <v>1416</v>
      </c>
      <c r="G434" s="60">
        <f t="shared" si="46"/>
        <v>1260</v>
      </c>
      <c r="H434" s="97">
        <f t="shared" si="47"/>
        <v>233.89830508474577</v>
      </c>
      <c r="I434" s="146">
        <v>276</v>
      </c>
      <c r="J434" s="126"/>
      <c r="K434" s="122"/>
    </row>
    <row r="435" spans="1:11" s="2" customFormat="1" ht="21" customHeight="1">
      <c r="A435" s="33" t="s">
        <v>26</v>
      </c>
      <c r="B435" s="87" t="s">
        <v>27</v>
      </c>
      <c r="C435" s="34" t="s">
        <v>28</v>
      </c>
      <c r="D435" s="34" t="s">
        <v>29</v>
      </c>
      <c r="E435" s="34">
        <v>459</v>
      </c>
      <c r="F435" s="36">
        <f t="shared" si="48"/>
        <v>541.62</v>
      </c>
      <c r="G435" s="60">
        <f t="shared" si="46"/>
        <v>481.95000000000005</v>
      </c>
      <c r="H435" s="97">
        <f t="shared" si="47"/>
        <v>11.016949152542372</v>
      </c>
      <c r="I435" s="146">
        <v>13</v>
      </c>
      <c r="J435" s="126"/>
      <c r="K435" s="122"/>
    </row>
    <row r="436" spans="1:11" s="2" customFormat="1" ht="18.75" customHeight="1">
      <c r="A436" s="33" t="s">
        <v>30</v>
      </c>
      <c r="B436" s="87" t="s">
        <v>31</v>
      </c>
      <c r="C436" s="34" t="s">
        <v>665</v>
      </c>
      <c r="D436" s="34" t="s">
        <v>666</v>
      </c>
      <c r="E436" s="34">
        <v>186</v>
      </c>
      <c r="F436" s="36">
        <f t="shared" si="48"/>
        <v>219.48</v>
      </c>
      <c r="G436" s="60">
        <f t="shared" si="46"/>
        <v>195.3</v>
      </c>
      <c r="H436" s="97">
        <f t="shared" si="47"/>
        <v>1.2711864406779663</v>
      </c>
      <c r="I436" s="146">
        <v>1.5</v>
      </c>
      <c r="J436" s="126"/>
      <c r="K436" s="122"/>
    </row>
    <row r="437" spans="1:11" s="2" customFormat="1" ht="18.75" customHeight="1">
      <c r="A437" s="33" t="s">
        <v>32</v>
      </c>
      <c r="B437" s="87" t="s">
        <v>33</v>
      </c>
      <c r="C437" s="34" t="s">
        <v>665</v>
      </c>
      <c r="D437" s="34" t="s">
        <v>666</v>
      </c>
      <c r="E437" s="34">
        <v>8.5</v>
      </c>
      <c r="F437" s="36">
        <f t="shared" si="48"/>
        <v>10.03</v>
      </c>
      <c r="G437" s="60">
        <v>9</v>
      </c>
      <c r="H437" s="97">
        <f t="shared" si="47"/>
        <v>2.5423728813559325</v>
      </c>
      <c r="I437" s="146">
        <v>3</v>
      </c>
      <c r="J437" s="126"/>
      <c r="K437" s="122"/>
    </row>
    <row r="438" spans="1:11" s="2" customFormat="1" ht="21" customHeight="1">
      <c r="A438" s="33" t="s">
        <v>34</v>
      </c>
      <c r="B438" s="87" t="s">
        <v>35</v>
      </c>
      <c r="C438" s="34" t="s">
        <v>345</v>
      </c>
      <c r="D438" s="34" t="s">
        <v>346</v>
      </c>
      <c r="E438" s="34">
        <v>1</v>
      </c>
      <c r="F438" s="36">
        <f t="shared" si="48"/>
        <v>1.18</v>
      </c>
      <c r="G438" s="60">
        <f t="shared" si="46"/>
        <v>1.05</v>
      </c>
      <c r="H438" s="97">
        <f t="shared" si="47"/>
        <v>164.40677966101697</v>
      </c>
      <c r="I438" s="146">
        <v>194</v>
      </c>
      <c r="J438" s="126"/>
      <c r="K438" s="122"/>
    </row>
    <row r="439" spans="1:11" s="2" customFormat="1" ht="17.25" customHeight="1">
      <c r="A439" s="33" t="s">
        <v>36</v>
      </c>
      <c r="B439" s="87" t="s">
        <v>37</v>
      </c>
      <c r="C439" s="34" t="s">
        <v>665</v>
      </c>
      <c r="D439" s="34" t="s">
        <v>666</v>
      </c>
      <c r="E439" s="34">
        <v>2</v>
      </c>
      <c r="F439" s="36">
        <f t="shared" si="48"/>
        <v>2.36</v>
      </c>
      <c r="G439" s="60">
        <f t="shared" si="46"/>
        <v>2.1</v>
      </c>
      <c r="H439" s="97">
        <f t="shared" si="47"/>
        <v>7.627118644067797</v>
      </c>
      <c r="I439" s="146">
        <v>9</v>
      </c>
      <c r="J439" s="126"/>
      <c r="K439" s="122"/>
    </row>
    <row r="440" spans="1:11" s="2" customFormat="1" ht="20.25" customHeight="1">
      <c r="A440" s="33" t="s">
        <v>38</v>
      </c>
      <c r="B440" s="87" t="s">
        <v>39</v>
      </c>
      <c r="C440" s="34" t="s">
        <v>195</v>
      </c>
      <c r="D440" s="34" t="s">
        <v>196</v>
      </c>
      <c r="E440" s="34">
        <v>131</v>
      </c>
      <c r="F440" s="36">
        <f t="shared" si="48"/>
        <v>154.57999999999998</v>
      </c>
      <c r="G440" s="60">
        <f t="shared" si="46"/>
        <v>137.55</v>
      </c>
      <c r="H440" s="97">
        <f t="shared" si="47"/>
        <v>62.71186440677966</v>
      </c>
      <c r="I440" s="146">
        <v>74</v>
      </c>
      <c r="J440" s="126"/>
      <c r="K440" s="122"/>
    </row>
    <row r="441" spans="1:11" s="2" customFormat="1" ht="21" customHeight="1">
      <c r="A441" s="135" t="s">
        <v>40</v>
      </c>
      <c r="B441" s="142" t="s">
        <v>1127</v>
      </c>
      <c r="C441" s="137" t="s">
        <v>665</v>
      </c>
      <c r="D441" s="137" t="s">
        <v>666</v>
      </c>
      <c r="E441" s="34">
        <v>6</v>
      </c>
      <c r="F441" s="36">
        <f t="shared" si="48"/>
        <v>7.08</v>
      </c>
      <c r="G441" s="60">
        <f t="shared" si="46"/>
        <v>6.300000000000001</v>
      </c>
      <c r="H441" s="97">
        <f t="shared" si="47"/>
        <v>6.3559322033898304</v>
      </c>
      <c r="I441" s="145">
        <v>7.5</v>
      </c>
      <c r="J441" s="126"/>
      <c r="K441" s="122"/>
    </row>
    <row r="442" spans="1:11" s="2" customFormat="1" ht="18.75" customHeight="1">
      <c r="A442" s="33" t="s">
        <v>41</v>
      </c>
      <c r="B442" s="87" t="s">
        <v>42</v>
      </c>
      <c r="C442" s="34" t="s">
        <v>195</v>
      </c>
      <c r="D442" s="34" t="s">
        <v>196</v>
      </c>
      <c r="E442" s="34">
        <v>50</v>
      </c>
      <c r="F442" s="36">
        <f t="shared" si="48"/>
        <v>59</v>
      </c>
      <c r="G442" s="60">
        <f t="shared" si="46"/>
        <v>52.5</v>
      </c>
      <c r="H442" s="97">
        <f t="shared" si="47"/>
        <v>322.03389830508473</v>
      </c>
      <c r="I442" s="146">
        <v>380</v>
      </c>
      <c r="J442" s="126"/>
      <c r="K442" s="122"/>
    </row>
    <row r="443" spans="1:11" s="2" customFormat="1" ht="36" customHeight="1">
      <c r="A443" s="33" t="s">
        <v>737</v>
      </c>
      <c r="B443" s="87" t="s">
        <v>738</v>
      </c>
      <c r="C443" s="34">
        <v>796</v>
      </c>
      <c r="D443" s="34" t="s">
        <v>196</v>
      </c>
      <c r="E443" s="34">
        <v>5</v>
      </c>
      <c r="F443" s="36">
        <f t="shared" si="48"/>
        <v>5.8999999999999995</v>
      </c>
      <c r="G443" s="60">
        <f t="shared" si="46"/>
        <v>5.25</v>
      </c>
      <c r="H443" s="97">
        <f t="shared" si="47"/>
        <v>1845.7627118644068</v>
      </c>
      <c r="I443" s="146">
        <v>2178</v>
      </c>
      <c r="J443" s="126"/>
      <c r="K443" s="122"/>
    </row>
    <row r="444" spans="1:11" s="2" customFormat="1" ht="37.5" customHeight="1">
      <c r="A444" s="33" t="s">
        <v>740</v>
      </c>
      <c r="B444" s="87" t="s">
        <v>741</v>
      </c>
      <c r="C444" s="34">
        <v>796</v>
      </c>
      <c r="D444" s="34" t="s">
        <v>196</v>
      </c>
      <c r="E444" s="34">
        <v>256</v>
      </c>
      <c r="F444" s="36">
        <f t="shared" si="48"/>
        <v>302.08</v>
      </c>
      <c r="G444" s="60">
        <f t="shared" si="46"/>
        <v>268.8</v>
      </c>
      <c r="H444" s="97">
        <f t="shared" si="47"/>
        <v>2728.813559322034</v>
      </c>
      <c r="I444" s="146">
        <v>3220</v>
      </c>
      <c r="J444" s="126"/>
      <c r="K444" s="122"/>
    </row>
    <row r="445" spans="1:11" s="2" customFormat="1" ht="35.25" customHeight="1">
      <c r="A445" s="33" t="s">
        <v>761</v>
      </c>
      <c r="B445" s="87" t="s">
        <v>762</v>
      </c>
      <c r="C445" s="34">
        <v>796</v>
      </c>
      <c r="D445" s="34" t="s">
        <v>196</v>
      </c>
      <c r="E445" s="52">
        <v>1758</v>
      </c>
      <c r="F445" s="36">
        <f t="shared" si="48"/>
        <v>2074.44</v>
      </c>
      <c r="G445" s="60">
        <f t="shared" si="46"/>
        <v>1845.9</v>
      </c>
      <c r="H445" s="97">
        <f t="shared" si="47"/>
        <v>3675.423728813559</v>
      </c>
      <c r="I445" s="146">
        <v>4337</v>
      </c>
      <c r="J445" s="126"/>
      <c r="K445" s="122"/>
    </row>
    <row r="446" spans="1:11" s="2" customFormat="1" ht="30.75" customHeight="1">
      <c r="A446" s="33" t="s">
        <v>775</v>
      </c>
      <c r="B446" s="87" t="s">
        <v>776</v>
      </c>
      <c r="C446" s="34">
        <v>796</v>
      </c>
      <c r="D446" s="34" t="s">
        <v>196</v>
      </c>
      <c r="E446" s="52">
        <v>2599</v>
      </c>
      <c r="F446" s="36">
        <f t="shared" si="48"/>
        <v>3066.8199999999997</v>
      </c>
      <c r="G446" s="60">
        <f t="shared" si="46"/>
        <v>2728.9500000000003</v>
      </c>
      <c r="H446" s="97">
        <f t="shared" si="47"/>
        <v>3149.1525423728813</v>
      </c>
      <c r="I446" s="146">
        <v>3716</v>
      </c>
      <c r="J446" s="126"/>
      <c r="K446" s="122"/>
    </row>
    <row r="447" spans="1:11" s="2" customFormat="1" ht="30" customHeight="1">
      <c r="A447" s="33" t="s">
        <v>777</v>
      </c>
      <c r="B447" s="87" t="s">
        <v>778</v>
      </c>
      <c r="C447" s="34">
        <v>113</v>
      </c>
      <c r="D447" s="34" t="s">
        <v>666</v>
      </c>
      <c r="E447" s="52">
        <v>3500</v>
      </c>
      <c r="F447" s="36">
        <f t="shared" si="48"/>
        <v>4130</v>
      </c>
      <c r="G447" s="60">
        <f t="shared" si="46"/>
        <v>3675</v>
      </c>
      <c r="H447" s="97">
        <f t="shared" si="47"/>
        <v>6.016949152542372</v>
      </c>
      <c r="I447" s="146">
        <v>7.1</v>
      </c>
      <c r="J447" s="126"/>
      <c r="K447" s="122"/>
    </row>
    <row r="448" spans="1:11" s="2" customFormat="1" ht="30.75" customHeight="1">
      <c r="A448" s="33" t="s">
        <v>780</v>
      </c>
      <c r="B448" s="87" t="s">
        <v>781</v>
      </c>
      <c r="C448" s="34">
        <v>113</v>
      </c>
      <c r="D448" s="34" t="s">
        <v>666</v>
      </c>
      <c r="E448" s="52">
        <v>2999</v>
      </c>
      <c r="F448" s="36">
        <f t="shared" si="48"/>
        <v>3538.8199999999997</v>
      </c>
      <c r="G448" s="60">
        <f t="shared" si="46"/>
        <v>3148.9500000000003</v>
      </c>
      <c r="H448" s="97">
        <f t="shared" si="47"/>
        <v>15.254237288135593</v>
      </c>
      <c r="I448" s="146">
        <v>18</v>
      </c>
      <c r="J448" s="126"/>
      <c r="K448" s="122"/>
    </row>
    <row r="449" spans="1:11" s="2" customFormat="1" ht="21" customHeight="1">
      <c r="A449" s="34" t="s">
        <v>1105</v>
      </c>
      <c r="B449" s="143" t="s">
        <v>1109</v>
      </c>
      <c r="C449" s="144" t="s">
        <v>665</v>
      </c>
      <c r="D449" s="134" t="s">
        <v>666</v>
      </c>
      <c r="E449" s="52">
        <v>6</v>
      </c>
      <c r="F449" s="36">
        <f t="shared" si="48"/>
        <v>7.08</v>
      </c>
      <c r="G449" s="40">
        <v>6</v>
      </c>
      <c r="H449" s="97">
        <f t="shared" si="47"/>
        <v>0.5084745762711864</v>
      </c>
      <c r="I449" s="146">
        <v>0.6</v>
      </c>
      <c r="J449" s="126"/>
      <c r="K449" s="122"/>
    </row>
    <row r="450" spans="1:11" s="2" customFormat="1" ht="30.75" customHeight="1">
      <c r="A450" s="34" t="s">
        <v>1106</v>
      </c>
      <c r="B450" s="131" t="s">
        <v>1128</v>
      </c>
      <c r="C450" s="44" t="s">
        <v>665</v>
      </c>
      <c r="D450" s="34" t="s">
        <v>666</v>
      </c>
      <c r="E450" s="52">
        <v>15</v>
      </c>
      <c r="F450" s="36">
        <f t="shared" si="48"/>
        <v>17.7</v>
      </c>
      <c r="G450" s="37">
        <v>15</v>
      </c>
      <c r="H450" s="97">
        <f t="shared" si="47"/>
        <v>0.2542372881355932</v>
      </c>
      <c r="I450" s="146">
        <v>0.3</v>
      </c>
      <c r="J450" s="126"/>
      <c r="K450" s="122"/>
    </row>
    <row r="451" spans="1:11" s="2" customFormat="1" ht="30.75" customHeight="1">
      <c r="A451" s="34" t="s">
        <v>1107</v>
      </c>
      <c r="B451" s="131" t="s">
        <v>1129</v>
      </c>
      <c r="C451" s="44" t="s">
        <v>665</v>
      </c>
      <c r="D451" s="34" t="s">
        <v>666</v>
      </c>
      <c r="E451" s="132"/>
      <c r="F451" s="105"/>
      <c r="G451" s="106"/>
      <c r="H451" s="133">
        <f>I451/118*100</f>
        <v>1.0508474576271185</v>
      </c>
      <c r="I451" s="146">
        <v>1.24</v>
      </c>
      <c r="J451" s="126"/>
      <c r="K451" s="122"/>
    </row>
    <row r="452" spans="1:11" s="2" customFormat="1" ht="30.75" customHeight="1">
      <c r="A452" s="34" t="s">
        <v>1108</v>
      </c>
      <c r="B452" s="131" t="s">
        <v>1130</v>
      </c>
      <c r="C452" s="44" t="s">
        <v>665</v>
      </c>
      <c r="D452" s="34" t="s">
        <v>666</v>
      </c>
      <c r="E452" s="132"/>
      <c r="F452" s="105"/>
      <c r="G452" s="106"/>
      <c r="H452" s="133">
        <f>I452/118*100</f>
        <v>1.0508474576271185</v>
      </c>
      <c r="I452" s="146">
        <v>1.24</v>
      </c>
      <c r="J452" s="126"/>
      <c r="K452" s="122"/>
    </row>
    <row r="453" spans="1:10" s="2" customFormat="1" ht="28.5" customHeight="1">
      <c r="A453" s="151" t="s">
        <v>693</v>
      </c>
      <c r="B453" s="154"/>
      <c r="C453" s="154"/>
      <c r="D453" s="154"/>
      <c r="E453" s="154"/>
      <c r="F453" s="154"/>
      <c r="G453" s="154"/>
      <c r="H453" s="154"/>
      <c r="I453" s="156"/>
      <c r="J453" s="127"/>
    </row>
    <row r="454" spans="1:10" s="2" customFormat="1" ht="15" customHeight="1">
      <c r="A454" s="33" t="s">
        <v>43</v>
      </c>
      <c r="B454" s="87" t="s">
        <v>44</v>
      </c>
      <c r="C454" s="34" t="s">
        <v>294</v>
      </c>
      <c r="D454" s="34" t="s">
        <v>295</v>
      </c>
      <c r="E454" s="52">
        <v>110</v>
      </c>
      <c r="F454" s="36">
        <f t="shared" si="48"/>
        <v>129.79999999999998</v>
      </c>
      <c r="G454" s="66">
        <f>E454*1.1</f>
        <v>121.00000000000001</v>
      </c>
      <c r="H454" s="66">
        <f>I454/118*100</f>
        <v>121.18644067796612</v>
      </c>
      <c r="I454" s="98">
        <f>ROUND(G454*1.18,0)</f>
        <v>143</v>
      </c>
      <c r="J454" s="126"/>
    </row>
    <row r="455" spans="1:10" s="2" customFormat="1" ht="15" customHeight="1">
      <c r="A455" s="33" t="s">
        <v>45</v>
      </c>
      <c r="B455" s="87" t="s">
        <v>46</v>
      </c>
      <c r="C455" s="34" t="s">
        <v>294</v>
      </c>
      <c r="D455" s="34" t="s">
        <v>295</v>
      </c>
      <c r="E455" s="52">
        <v>275</v>
      </c>
      <c r="F455" s="36">
        <f t="shared" si="48"/>
        <v>324.5</v>
      </c>
      <c r="G455" s="66">
        <f aca="true" t="shared" si="49" ref="G455:G491">E455*1.1</f>
        <v>302.5</v>
      </c>
      <c r="H455" s="66">
        <f aca="true" t="shared" si="50" ref="H455:H491">I455/118*100</f>
        <v>302.5423728813559</v>
      </c>
      <c r="I455" s="98">
        <f aca="true" t="shared" si="51" ref="I455:I491">ROUND(G455*1.18,0)</f>
        <v>357</v>
      </c>
      <c r="J455" s="126"/>
    </row>
    <row r="456" spans="1:10" s="2" customFormat="1" ht="15" customHeight="1">
      <c r="A456" s="33" t="s">
        <v>47</v>
      </c>
      <c r="B456" s="87" t="s">
        <v>48</v>
      </c>
      <c r="C456" s="34" t="s">
        <v>294</v>
      </c>
      <c r="D456" s="34" t="s">
        <v>295</v>
      </c>
      <c r="E456" s="52">
        <v>913</v>
      </c>
      <c r="F456" s="36">
        <f t="shared" si="48"/>
        <v>1077.34</v>
      </c>
      <c r="G456" s="66">
        <f t="shared" si="49"/>
        <v>1004.3000000000001</v>
      </c>
      <c r="H456" s="66">
        <f t="shared" si="50"/>
        <v>1004.2372881355933</v>
      </c>
      <c r="I456" s="98">
        <f t="shared" si="51"/>
        <v>1185</v>
      </c>
      <c r="J456" s="126"/>
    </row>
    <row r="457" spans="1:10" s="2" customFormat="1" ht="15" customHeight="1">
      <c r="A457" s="33" t="s">
        <v>49</v>
      </c>
      <c r="B457" s="87" t="s">
        <v>50</v>
      </c>
      <c r="C457" s="34" t="s">
        <v>294</v>
      </c>
      <c r="D457" s="34" t="s">
        <v>295</v>
      </c>
      <c r="E457" s="52">
        <v>1320</v>
      </c>
      <c r="F457" s="36">
        <f t="shared" si="48"/>
        <v>1557.6</v>
      </c>
      <c r="G457" s="66">
        <f t="shared" si="49"/>
        <v>1452.0000000000002</v>
      </c>
      <c r="H457" s="66">
        <f t="shared" si="50"/>
        <v>1451.6949152542375</v>
      </c>
      <c r="I457" s="98">
        <f t="shared" si="51"/>
        <v>1713</v>
      </c>
      <c r="J457" s="126"/>
    </row>
    <row r="458" spans="1:10" s="2" customFormat="1" ht="21" customHeight="1">
      <c r="A458" s="33" t="s">
        <v>51</v>
      </c>
      <c r="B458" s="87" t="s">
        <v>1024</v>
      </c>
      <c r="C458" s="34" t="s">
        <v>294</v>
      </c>
      <c r="D458" s="34" t="s">
        <v>295</v>
      </c>
      <c r="E458" s="52">
        <v>330</v>
      </c>
      <c r="F458" s="36">
        <f t="shared" si="48"/>
        <v>389.4</v>
      </c>
      <c r="G458" s="66">
        <f t="shared" si="49"/>
        <v>363.00000000000006</v>
      </c>
      <c r="H458" s="66">
        <f t="shared" si="50"/>
        <v>362.7118644067797</v>
      </c>
      <c r="I458" s="98">
        <f t="shared" si="51"/>
        <v>428</v>
      </c>
      <c r="J458" s="126"/>
    </row>
    <row r="459" spans="1:10" s="2" customFormat="1" ht="29.25" customHeight="1">
      <c r="A459" s="33" t="s">
        <v>52</v>
      </c>
      <c r="B459" s="87" t="s">
        <v>53</v>
      </c>
      <c r="C459" s="34" t="s">
        <v>294</v>
      </c>
      <c r="D459" s="34" t="s">
        <v>295</v>
      </c>
      <c r="E459" s="52">
        <v>755</v>
      </c>
      <c r="F459" s="36">
        <f t="shared" si="48"/>
        <v>890.9</v>
      </c>
      <c r="G459" s="66">
        <f t="shared" si="49"/>
        <v>830.5000000000001</v>
      </c>
      <c r="H459" s="66">
        <f t="shared" si="50"/>
        <v>830.508474576271</v>
      </c>
      <c r="I459" s="98">
        <f t="shared" si="51"/>
        <v>980</v>
      </c>
      <c r="J459" s="126"/>
    </row>
    <row r="460" spans="1:10" s="2" customFormat="1" ht="25.5" customHeight="1">
      <c r="A460" s="33" t="s">
        <v>54</v>
      </c>
      <c r="B460" s="87" t="s">
        <v>1025</v>
      </c>
      <c r="C460" s="34" t="s">
        <v>294</v>
      </c>
      <c r="D460" s="34" t="s">
        <v>295</v>
      </c>
      <c r="E460" s="52">
        <v>2420</v>
      </c>
      <c r="F460" s="36">
        <f t="shared" si="48"/>
        <v>2855.6</v>
      </c>
      <c r="G460" s="66">
        <f t="shared" si="49"/>
        <v>2662</v>
      </c>
      <c r="H460" s="66">
        <f t="shared" si="50"/>
        <v>2661.864406779661</v>
      </c>
      <c r="I460" s="98">
        <f t="shared" si="51"/>
        <v>3141</v>
      </c>
      <c r="J460" s="126"/>
    </row>
    <row r="461" spans="1:10" s="2" customFormat="1" ht="28.5" customHeight="1">
      <c r="A461" s="33" t="s">
        <v>55</v>
      </c>
      <c r="B461" s="87" t="s">
        <v>1026</v>
      </c>
      <c r="C461" s="34" t="s">
        <v>294</v>
      </c>
      <c r="D461" s="34" t="s">
        <v>295</v>
      </c>
      <c r="E461" s="52">
        <v>429</v>
      </c>
      <c r="F461" s="36">
        <f t="shared" si="48"/>
        <v>506.21999999999997</v>
      </c>
      <c r="G461" s="66">
        <f t="shared" si="49"/>
        <v>471.90000000000003</v>
      </c>
      <c r="H461" s="66">
        <f t="shared" si="50"/>
        <v>472.0338983050848</v>
      </c>
      <c r="I461" s="98">
        <f t="shared" si="51"/>
        <v>557</v>
      </c>
      <c r="J461" s="126"/>
    </row>
    <row r="462" spans="1:10" s="2" customFormat="1" ht="29.25" customHeight="1">
      <c r="A462" s="33" t="s">
        <v>56</v>
      </c>
      <c r="B462" s="87" t="s">
        <v>1028</v>
      </c>
      <c r="C462" s="34" t="s">
        <v>294</v>
      </c>
      <c r="D462" s="34" t="s">
        <v>295</v>
      </c>
      <c r="E462" s="52">
        <v>847</v>
      </c>
      <c r="F462" s="36">
        <f t="shared" si="48"/>
        <v>999.4599999999999</v>
      </c>
      <c r="G462" s="66">
        <f t="shared" si="49"/>
        <v>931.7</v>
      </c>
      <c r="H462" s="66">
        <f t="shared" si="50"/>
        <v>931.3559322033898</v>
      </c>
      <c r="I462" s="98">
        <f t="shared" si="51"/>
        <v>1099</v>
      </c>
      <c r="J462" s="126"/>
    </row>
    <row r="463" spans="1:10" s="2" customFormat="1" ht="30" customHeight="1">
      <c r="A463" s="33" t="s">
        <v>57</v>
      </c>
      <c r="B463" s="87" t="s">
        <v>1027</v>
      </c>
      <c r="C463" s="34" t="s">
        <v>294</v>
      </c>
      <c r="D463" s="34" t="s">
        <v>295</v>
      </c>
      <c r="E463" s="52">
        <v>660</v>
      </c>
      <c r="F463" s="36">
        <f t="shared" si="48"/>
        <v>778.8</v>
      </c>
      <c r="G463" s="66">
        <f t="shared" si="49"/>
        <v>726.0000000000001</v>
      </c>
      <c r="H463" s="66">
        <f t="shared" si="50"/>
        <v>726.271186440678</v>
      </c>
      <c r="I463" s="98">
        <f t="shared" si="51"/>
        <v>857</v>
      </c>
      <c r="J463" s="126"/>
    </row>
    <row r="464" spans="1:10" s="2" customFormat="1" ht="30.75" customHeight="1">
      <c r="A464" s="33" t="s">
        <v>58</v>
      </c>
      <c r="B464" s="87" t="s">
        <v>1029</v>
      </c>
      <c r="C464" s="34" t="s">
        <v>294</v>
      </c>
      <c r="D464" s="34" t="s">
        <v>295</v>
      </c>
      <c r="E464" s="52">
        <v>3179</v>
      </c>
      <c r="F464" s="36">
        <f t="shared" si="48"/>
        <v>3751.22</v>
      </c>
      <c r="G464" s="66">
        <f t="shared" si="49"/>
        <v>3496.9</v>
      </c>
      <c r="H464" s="66">
        <f t="shared" si="50"/>
        <v>3496.610169491525</v>
      </c>
      <c r="I464" s="98">
        <f t="shared" si="51"/>
        <v>4126</v>
      </c>
      <c r="J464" s="126"/>
    </row>
    <row r="465" spans="1:10" s="2" customFormat="1" ht="29.25" customHeight="1">
      <c r="A465" s="33" t="s">
        <v>59</v>
      </c>
      <c r="B465" s="87" t="s">
        <v>1030</v>
      </c>
      <c r="C465" s="34" t="s">
        <v>294</v>
      </c>
      <c r="D465" s="34" t="s">
        <v>295</v>
      </c>
      <c r="E465" s="52">
        <v>275</v>
      </c>
      <c r="F465" s="36">
        <f t="shared" si="48"/>
        <v>324.5</v>
      </c>
      <c r="G465" s="66">
        <f t="shared" si="49"/>
        <v>302.5</v>
      </c>
      <c r="H465" s="66">
        <f t="shared" si="50"/>
        <v>302.5423728813559</v>
      </c>
      <c r="I465" s="98">
        <f t="shared" si="51"/>
        <v>357</v>
      </c>
      <c r="J465" s="126"/>
    </row>
    <row r="466" spans="1:10" s="2" customFormat="1" ht="18.75" customHeight="1">
      <c r="A466" s="33" t="s">
        <v>60</v>
      </c>
      <c r="B466" s="87" t="s">
        <v>61</v>
      </c>
      <c r="C466" s="34" t="s">
        <v>294</v>
      </c>
      <c r="D466" s="34" t="s">
        <v>295</v>
      </c>
      <c r="E466" s="52">
        <v>2420</v>
      </c>
      <c r="F466" s="36">
        <f t="shared" si="48"/>
        <v>2855.6</v>
      </c>
      <c r="G466" s="66">
        <f t="shared" si="49"/>
        <v>2662</v>
      </c>
      <c r="H466" s="66">
        <f t="shared" si="50"/>
        <v>2661.864406779661</v>
      </c>
      <c r="I466" s="98">
        <f t="shared" si="51"/>
        <v>3141</v>
      </c>
      <c r="J466" s="126"/>
    </row>
    <row r="467" spans="1:10" s="2" customFormat="1" ht="21.75" customHeight="1">
      <c r="A467" s="33" t="s">
        <v>62</v>
      </c>
      <c r="B467" s="87" t="s">
        <v>1031</v>
      </c>
      <c r="C467" s="34" t="s">
        <v>294</v>
      </c>
      <c r="D467" s="34" t="s">
        <v>295</v>
      </c>
      <c r="E467" s="52">
        <v>605</v>
      </c>
      <c r="F467" s="36">
        <f t="shared" si="48"/>
        <v>713.9</v>
      </c>
      <c r="G467" s="66">
        <f t="shared" si="49"/>
        <v>665.5</v>
      </c>
      <c r="H467" s="66">
        <f t="shared" si="50"/>
        <v>665.2542372881355</v>
      </c>
      <c r="I467" s="98">
        <f t="shared" si="51"/>
        <v>785</v>
      </c>
      <c r="J467" s="126"/>
    </row>
    <row r="468" spans="1:10" s="2" customFormat="1" ht="34.5" customHeight="1">
      <c r="A468" s="33" t="s">
        <v>63</v>
      </c>
      <c r="B468" s="87" t="s">
        <v>1033</v>
      </c>
      <c r="C468" s="34" t="s">
        <v>294</v>
      </c>
      <c r="D468" s="34" t="s">
        <v>295</v>
      </c>
      <c r="E468" s="52">
        <v>330</v>
      </c>
      <c r="F468" s="36">
        <f t="shared" si="48"/>
        <v>389.4</v>
      </c>
      <c r="G468" s="66">
        <f t="shared" si="49"/>
        <v>363.00000000000006</v>
      </c>
      <c r="H468" s="66">
        <f t="shared" si="50"/>
        <v>362.7118644067797</v>
      </c>
      <c r="I468" s="98">
        <f t="shared" si="51"/>
        <v>428</v>
      </c>
      <c r="J468" s="126"/>
    </row>
    <row r="469" spans="1:10" s="2" customFormat="1" ht="30" customHeight="1">
      <c r="A469" s="33" t="s">
        <v>64</v>
      </c>
      <c r="B469" s="87" t="s">
        <v>1032</v>
      </c>
      <c r="C469" s="34" t="s">
        <v>294</v>
      </c>
      <c r="D469" s="34" t="s">
        <v>295</v>
      </c>
      <c r="E469" s="52">
        <v>418</v>
      </c>
      <c r="F469" s="36">
        <f t="shared" si="48"/>
        <v>493.23999999999995</v>
      </c>
      <c r="G469" s="66">
        <f t="shared" si="49"/>
        <v>459.8</v>
      </c>
      <c r="H469" s="66">
        <f t="shared" si="50"/>
        <v>460.1694915254237</v>
      </c>
      <c r="I469" s="98">
        <f t="shared" si="51"/>
        <v>543</v>
      </c>
      <c r="J469" s="126"/>
    </row>
    <row r="470" spans="1:10" s="2" customFormat="1" ht="19.5" customHeight="1">
      <c r="A470" s="33" t="s">
        <v>65</v>
      </c>
      <c r="B470" s="87" t="s">
        <v>1034</v>
      </c>
      <c r="C470" s="34" t="s">
        <v>294</v>
      </c>
      <c r="D470" s="34" t="s">
        <v>295</v>
      </c>
      <c r="E470" s="52">
        <v>605</v>
      </c>
      <c r="F470" s="36">
        <f t="shared" si="48"/>
        <v>713.9</v>
      </c>
      <c r="G470" s="66">
        <f t="shared" si="49"/>
        <v>665.5</v>
      </c>
      <c r="H470" s="66">
        <f t="shared" si="50"/>
        <v>665.2542372881355</v>
      </c>
      <c r="I470" s="98">
        <f t="shared" si="51"/>
        <v>785</v>
      </c>
      <c r="J470" s="126"/>
    </row>
    <row r="471" spans="1:10" s="2" customFormat="1" ht="32.25" customHeight="1">
      <c r="A471" s="33" t="s">
        <v>66</v>
      </c>
      <c r="B471" s="87" t="s">
        <v>1035</v>
      </c>
      <c r="C471" s="34" t="s">
        <v>294</v>
      </c>
      <c r="D471" s="34" t="s">
        <v>295</v>
      </c>
      <c r="E471" s="52">
        <v>946</v>
      </c>
      <c r="F471" s="36">
        <f t="shared" si="48"/>
        <v>1116.28</v>
      </c>
      <c r="G471" s="66">
        <f t="shared" si="49"/>
        <v>1040.6000000000001</v>
      </c>
      <c r="H471" s="66">
        <f t="shared" si="50"/>
        <v>1040.677966101695</v>
      </c>
      <c r="I471" s="98">
        <f t="shared" si="51"/>
        <v>1228</v>
      </c>
      <c r="J471" s="126"/>
    </row>
    <row r="472" spans="1:10" s="2" customFormat="1" ht="21.75" customHeight="1">
      <c r="A472" s="33" t="s">
        <v>67</v>
      </c>
      <c r="B472" s="87" t="s">
        <v>1036</v>
      </c>
      <c r="C472" s="34" t="s">
        <v>294</v>
      </c>
      <c r="D472" s="34" t="s">
        <v>295</v>
      </c>
      <c r="E472" s="52">
        <v>669</v>
      </c>
      <c r="F472" s="36">
        <f aca="true" t="shared" si="52" ref="F472:F540">E472*1.18</f>
        <v>789.42</v>
      </c>
      <c r="G472" s="66">
        <f t="shared" si="49"/>
        <v>735.9000000000001</v>
      </c>
      <c r="H472" s="66">
        <f t="shared" si="50"/>
        <v>735.5932203389831</v>
      </c>
      <c r="I472" s="98">
        <f t="shared" si="51"/>
        <v>868</v>
      </c>
      <c r="J472" s="126"/>
    </row>
    <row r="473" spans="1:10" s="2" customFormat="1" ht="33.75" customHeight="1">
      <c r="A473" s="33" t="s">
        <v>68</v>
      </c>
      <c r="B473" s="87" t="s">
        <v>1037</v>
      </c>
      <c r="C473" s="34" t="s">
        <v>294</v>
      </c>
      <c r="D473" s="34" t="s">
        <v>295</v>
      </c>
      <c r="E473" s="52">
        <v>440</v>
      </c>
      <c r="F473" s="36">
        <f t="shared" si="52"/>
        <v>519.1999999999999</v>
      </c>
      <c r="G473" s="66">
        <f t="shared" si="49"/>
        <v>484.00000000000006</v>
      </c>
      <c r="H473" s="66">
        <f t="shared" si="50"/>
        <v>483.89830508474574</v>
      </c>
      <c r="I473" s="98">
        <f t="shared" si="51"/>
        <v>571</v>
      </c>
      <c r="J473" s="126"/>
    </row>
    <row r="474" spans="1:10" s="2" customFormat="1" ht="33.75" customHeight="1">
      <c r="A474" s="33" t="s">
        <v>69</v>
      </c>
      <c r="B474" s="87" t="s">
        <v>1038</v>
      </c>
      <c r="C474" s="34" t="s">
        <v>294</v>
      </c>
      <c r="D474" s="34" t="s">
        <v>295</v>
      </c>
      <c r="E474" s="52">
        <v>2805</v>
      </c>
      <c r="F474" s="36">
        <f t="shared" si="52"/>
        <v>3309.8999999999996</v>
      </c>
      <c r="G474" s="66">
        <f t="shared" si="49"/>
        <v>3085.5000000000005</v>
      </c>
      <c r="H474" s="66">
        <f t="shared" si="50"/>
        <v>3085.593220338983</v>
      </c>
      <c r="I474" s="98">
        <f t="shared" si="51"/>
        <v>3641</v>
      </c>
      <c r="J474" s="126"/>
    </row>
    <row r="475" spans="1:10" s="2" customFormat="1" ht="35.25" customHeight="1">
      <c r="A475" s="33" t="s">
        <v>70</v>
      </c>
      <c r="B475" s="87" t="s">
        <v>1039</v>
      </c>
      <c r="C475" s="34" t="s">
        <v>294</v>
      </c>
      <c r="D475" s="34" t="s">
        <v>295</v>
      </c>
      <c r="E475" s="52">
        <v>220</v>
      </c>
      <c r="F475" s="36">
        <f t="shared" si="52"/>
        <v>259.59999999999997</v>
      </c>
      <c r="G475" s="66">
        <f t="shared" si="49"/>
        <v>242.00000000000003</v>
      </c>
      <c r="H475" s="66">
        <f t="shared" si="50"/>
        <v>242.37288135593224</v>
      </c>
      <c r="I475" s="98">
        <f t="shared" si="51"/>
        <v>286</v>
      </c>
      <c r="J475" s="126"/>
    </row>
    <row r="476" spans="1:10" s="2" customFormat="1" ht="15" customHeight="1">
      <c r="A476" s="33" t="s">
        <v>71</v>
      </c>
      <c r="B476" s="87" t="s">
        <v>72</v>
      </c>
      <c r="C476" s="34" t="s">
        <v>294</v>
      </c>
      <c r="D476" s="34" t="s">
        <v>295</v>
      </c>
      <c r="E476" s="52">
        <v>220</v>
      </c>
      <c r="F476" s="36">
        <f t="shared" si="52"/>
        <v>259.59999999999997</v>
      </c>
      <c r="G476" s="66">
        <f t="shared" si="49"/>
        <v>242.00000000000003</v>
      </c>
      <c r="H476" s="66">
        <f t="shared" si="50"/>
        <v>242.37288135593224</v>
      </c>
      <c r="I476" s="98">
        <f t="shared" si="51"/>
        <v>286</v>
      </c>
      <c r="J476" s="126"/>
    </row>
    <row r="477" spans="1:10" s="2" customFormat="1" ht="15" customHeight="1">
      <c r="A477" s="118" t="s">
        <v>1079</v>
      </c>
      <c r="B477" s="115" t="s">
        <v>1103</v>
      </c>
      <c r="C477" s="63" t="s">
        <v>750</v>
      </c>
      <c r="D477" s="63" t="s">
        <v>295</v>
      </c>
      <c r="E477" s="119"/>
      <c r="F477" s="64"/>
      <c r="G477" s="120"/>
      <c r="H477" s="120">
        <f t="shared" si="50"/>
        <v>715.2542372881355</v>
      </c>
      <c r="I477" s="117">
        <v>844</v>
      </c>
      <c r="J477" s="129"/>
    </row>
    <row r="478" spans="1:10" s="2" customFormat="1" ht="15" customHeight="1">
      <c r="A478" s="33" t="s">
        <v>73</v>
      </c>
      <c r="B478" s="87" t="s">
        <v>74</v>
      </c>
      <c r="C478" s="34" t="s">
        <v>294</v>
      </c>
      <c r="D478" s="34" t="s">
        <v>295</v>
      </c>
      <c r="E478" s="52">
        <v>220</v>
      </c>
      <c r="F478" s="36">
        <f t="shared" si="52"/>
        <v>259.59999999999997</v>
      </c>
      <c r="G478" s="66">
        <f t="shared" si="49"/>
        <v>242.00000000000003</v>
      </c>
      <c r="H478" s="66">
        <f t="shared" si="50"/>
        <v>242.37288135593224</v>
      </c>
      <c r="I478" s="98">
        <f t="shared" si="51"/>
        <v>286</v>
      </c>
      <c r="J478" s="126"/>
    </row>
    <row r="479" spans="1:10" s="2" customFormat="1" ht="15" customHeight="1">
      <c r="A479" s="33" t="s">
        <v>75</v>
      </c>
      <c r="B479" s="87" t="s">
        <v>76</v>
      </c>
      <c r="C479" s="34" t="s">
        <v>294</v>
      </c>
      <c r="D479" s="34" t="s">
        <v>295</v>
      </c>
      <c r="E479" s="52">
        <v>264</v>
      </c>
      <c r="F479" s="36">
        <f t="shared" si="52"/>
        <v>311.52</v>
      </c>
      <c r="G479" s="66">
        <f t="shared" si="49"/>
        <v>290.40000000000003</v>
      </c>
      <c r="H479" s="66">
        <f t="shared" si="50"/>
        <v>290.6779661016949</v>
      </c>
      <c r="I479" s="98">
        <f t="shared" si="51"/>
        <v>343</v>
      </c>
      <c r="J479" s="126"/>
    </row>
    <row r="480" spans="1:10" s="2" customFormat="1" ht="15" customHeight="1">
      <c r="A480" s="33" t="s">
        <v>77</v>
      </c>
      <c r="B480" s="87" t="s">
        <v>78</v>
      </c>
      <c r="C480" s="34" t="s">
        <v>294</v>
      </c>
      <c r="D480" s="34" t="s">
        <v>295</v>
      </c>
      <c r="E480" s="52">
        <v>462</v>
      </c>
      <c r="F480" s="36">
        <f t="shared" si="52"/>
        <v>545.16</v>
      </c>
      <c r="G480" s="66">
        <f t="shared" si="49"/>
        <v>508.20000000000005</v>
      </c>
      <c r="H480" s="66">
        <f t="shared" si="50"/>
        <v>508.47457627118644</v>
      </c>
      <c r="I480" s="98">
        <f t="shared" si="51"/>
        <v>600</v>
      </c>
      <c r="J480" s="126"/>
    </row>
    <row r="481" spans="1:10" s="2" customFormat="1" ht="15" customHeight="1">
      <c r="A481" s="33" t="s">
        <v>79</v>
      </c>
      <c r="B481" s="87" t="s">
        <v>80</v>
      </c>
      <c r="C481" s="34" t="s">
        <v>294</v>
      </c>
      <c r="D481" s="34" t="s">
        <v>295</v>
      </c>
      <c r="E481" s="52">
        <v>517</v>
      </c>
      <c r="F481" s="36">
        <f t="shared" si="52"/>
        <v>610.06</v>
      </c>
      <c r="G481" s="66">
        <f t="shared" si="49"/>
        <v>568.7</v>
      </c>
      <c r="H481" s="66">
        <f t="shared" si="50"/>
        <v>568.6440677966102</v>
      </c>
      <c r="I481" s="98">
        <f t="shared" si="51"/>
        <v>671</v>
      </c>
      <c r="J481" s="126"/>
    </row>
    <row r="482" spans="1:10" s="2" customFormat="1" ht="15" customHeight="1">
      <c r="A482" s="33" t="s">
        <v>81</v>
      </c>
      <c r="B482" s="87" t="s">
        <v>82</v>
      </c>
      <c r="C482" s="34" t="s">
        <v>294</v>
      </c>
      <c r="D482" s="34" t="s">
        <v>295</v>
      </c>
      <c r="E482" s="52">
        <v>440</v>
      </c>
      <c r="F482" s="36">
        <f t="shared" si="52"/>
        <v>519.1999999999999</v>
      </c>
      <c r="G482" s="66">
        <f t="shared" si="49"/>
        <v>484.00000000000006</v>
      </c>
      <c r="H482" s="66">
        <f t="shared" si="50"/>
        <v>483.89830508474574</v>
      </c>
      <c r="I482" s="98">
        <f>ROUND(G482*1.18,0)</f>
        <v>571</v>
      </c>
      <c r="J482" s="126"/>
    </row>
    <row r="483" spans="1:10" s="2" customFormat="1" ht="15" customHeight="1">
      <c r="A483" s="33" t="s">
        <v>83</v>
      </c>
      <c r="B483" s="87" t="s">
        <v>84</v>
      </c>
      <c r="C483" s="34" t="s">
        <v>294</v>
      </c>
      <c r="D483" s="34" t="s">
        <v>295</v>
      </c>
      <c r="E483" s="52">
        <v>528</v>
      </c>
      <c r="F483" s="36">
        <f t="shared" si="52"/>
        <v>623.04</v>
      </c>
      <c r="G483" s="66">
        <f t="shared" si="49"/>
        <v>580.8000000000001</v>
      </c>
      <c r="H483" s="66">
        <f t="shared" si="50"/>
        <v>580.5084745762712</v>
      </c>
      <c r="I483" s="98">
        <f t="shared" si="51"/>
        <v>685</v>
      </c>
      <c r="J483" s="126"/>
    </row>
    <row r="484" spans="1:10" s="2" customFormat="1" ht="15" customHeight="1">
      <c r="A484" s="33" t="s">
        <v>85</v>
      </c>
      <c r="B484" s="87" t="s">
        <v>86</v>
      </c>
      <c r="C484" s="34" t="s">
        <v>294</v>
      </c>
      <c r="D484" s="34" t="s">
        <v>295</v>
      </c>
      <c r="E484" s="52">
        <v>484</v>
      </c>
      <c r="F484" s="36">
        <f t="shared" si="52"/>
        <v>571.12</v>
      </c>
      <c r="G484" s="66">
        <f t="shared" si="49"/>
        <v>532.4000000000001</v>
      </c>
      <c r="H484" s="66">
        <f t="shared" si="50"/>
        <v>532.2033898305085</v>
      </c>
      <c r="I484" s="98">
        <f t="shared" si="51"/>
        <v>628</v>
      </c>
      <c r="J484" s="126"/>
    </row>
    <row r="485" spans="1:10" s="2" customFormat="1" ht="18" customHeight="1">
      <c r="A485" s="33" t="s">
        <v>87</v>
      </c>
      <c r="B485" s="87" t="s">
        <v>1040</v>
      </c>
      <c r="C485" s="34" t="s">
        <v>294</v>
      </c>
      <c r="D485" s="34" t="s">
        <v>295</v>
      </c>
      <c r="E485" s="52">
        <v>330</v>
      </c>
      <c r="F485" s="36">
        <f t="shared" si="52"/>
        <v>389.4</v>
      </c>
      <c r="G485" s="66">
        <f t="shared" si="49"/>
        <v>363.00000000000006</v>
      </c>
      <c r="H485" s="66">
        <f t="shared" si="50"/>
        <v>362.7118644067797</v>
      </c>
      <c r="I485" s="98">
        <f t="shared" si="51"/>
        <v>428</v>
      </c>
      <c r="J485" s="126"/>
    </row>
    <row r="486" spans="1:10" s="2" customFormat="1" ht="15" customHeight="1">
      <c r="A486" s="33" t="s">
        <v>88</v>
      </c>
      <c r="B486" s="87" t="s">
        <v>89</v>
      </c>
      <c r="C486" s="34" t="s">
        <v>294</v>
      </c>
      <c r="D486" s="34" t="s">
        <v>295</v>
      </c>
      <c r="E486" s="52">
        <v>198</v>
      </c>
      <c r="F486" s="36">
        <f t="shared" si="52"/>
        <v>233.64</v>
      </c>
      <c r="G486" s="66">
        <f t="shared" si="49"/>
        <v>217.8</v>
      </c>
      <c r="H486" s="66">
        <f t="shared" si="50"/>
        <v>217.79661016949152</v>
      </c>
      <c r="I486" s="98">
        <f t="shared" si="51"/>
        <v>257</v>
      </c>
      <c r="J486" s="126"/>
    </row>
    <row r="487" spans="1:10" s="2" customFormat="1" ht="15" customHeight="1">
      <c r="A487" s="33" t="s">
        <v>90</v>
      </c>
      <c r="B487" s="87" t="s">
        <v>91</v>
      </c>
      <c r="C487" s="34" t="s">
        <v>294</v>
      </c>
      <c r="D487" s="34" t="s">
        <v>295</v>
      </c>
      <c r="E487" s="52">
        <v>275</v>
      </c>
      <c r="F487" s="36">
        <f t="shared" si="52"/>
        <v>324.5</v>
      </c>
      <c r="G487" s="66">
        <f t="shared" si="49"/>
        <v>302.5</v>
      </c>
      <c r="H487" s="66">
        <f t="shared" si="50"/>
        <v>302.5423728813559</v>
      </c>
      <c r="I487" s="98">
        <f t="shared" si="51"/>
        <v>357</v>
      </c>
      <c r="J487" s="126"/>
    </row>
    <row r="488" spans="1:10" s="2" customFormat="1" ht="18" customHeight="1">
      <c r="A488" s="33" t="s">
        <v>92</v>
      </c>
      <c r="B488" s="87" t="s">
        <v>1041</v>
      </c>
      <c r="C488" s="34" t="s">
        <v>294</v>
      </c>
      <c r="D488" s="34" t="s">
        <v>295</v>
      </c>
      <c r="E488" s="52">
        <v>198</v>
      </c>
      <c r="F488" s="36">
        <f t="shared" si="52"/>
        <v>233.64</v>
      </c>
      <c r="G488" s="66">
        <f t="shared" si="49"/>
        <v>217.8</v>
      </c>
      <c r="H488" s="66">
        <f t="shared" si="50"/>
        <v>217.79661016949152</v>
      </c>
      <c r="I488" s="98">
        <f t="shared" si="51"/>
        <v>257</v>
      </c>
      <c r="J488" s="126"/>
    </row>
    <row r="489" spans="1:10" s="2" customFormat="1" ht="45" customHeight="1">
      <c r="A489" s="33" t="s">
        <v>93</v>
      </c>
      <c r="B489" s="87" t="s">
        <v>1042</v>
      </c>
      <c r="C489" s="34" t="s">
        <v>294</v>
      </c>
      <c r="D489" s="34" t="s">
        <v>295</v>
      </c>
      <c r="E489" s="52">
        <v>220</v>
      </c>
      <c r="F489" s="36">
        <f t="shared" si="52"/>
        <v>259.59999999999997</v>
      </c>
      <c r="G489" s="66">
        <f t="shared" si="49"/>
        <v>242.00000000000003</v>
      </c>
      <c r="H489" s="66">
        <f t="shared" si="50"/>
        <v>242.37288135593224</v>
      </c>
      <c r="I489" s="98">
        <f t="shared" si="51"/>
        <v>286</v>
      </c>
      <c r="J489" s="126"/>
    </row>
    <row r="490" spans="1:10" s="2" customFormat="1" ht="31.5" customHeight="1">
      <c r="A490" s="43" t="s">
        <v>94</v>
      </c>
      <c r="B490" s="88" t="s">
        <v>95</v>
      </c>
      <c r="C490" s="67" t="s">
        <v>294</v>
      </c>
      <c r="D490" s="67" t="s">
        <v>295</v>
      </c>
      <c r="E490" s="68">
        <v>466</v>
      </c>
      <c r="F490" s="36">
        <f t="shared" si="52"/>
        <v>549.88</v>
      </c>
      <c r="G490" s="66">
        <f t="shared" si="49"/>
        <v>512.6</v>
      </c>
      <c r="H490" s="66">
        <f t="shared" si="50"/>
        <v>512.7118644067797</v>
      </c>
      <c r="I490" s="98">
        <f t="shared" si="51"/>
        <v>605</v>
      </c>
      <c r="J490" s="126"/>
    </row>
    <row r="491" spans="1:10" s="2" customFormat="1" ht="19.5" customHeight="1">
      <c r="A491" s="33" t="s">
        <v>751</v>
      </c>
      <c r="B491" s="92" t="s">
        <v>752</v>
      </c>
      <c r="C491" s="67" t="s">
        <v>750</v>
      </c>
      <c r="D491" s="67" t="s">
        <v>295</v>
      </c>
      <c r="E491" s="69">
        <v>38334</v>
      </c>
      <c r="F491" s="36">
        <f t="shared" si="52"/>
        <v>45234.119999999995</v>
      </c>
      <c r="G491" s="66">
        <f t="shared" si="49"/>
        <v>42167.4</v>
      </c>
      <c r="H491" s="66">
        <f t="shared" si="50"/>
        <v>42167.79661016949</v>
      </c>
      <c r="I491" s="98">
        <f t="shared" si="51"/>
        <v>49758</v>
      </c>
      <c r="J491" s="126"/>
    </row>
    <row r="492" spans="1:10" s="2" customFormat="1" ht="63.75" customHeight="1">
      <c r="A492" s="151" t="s">
        <v>1071</v>
      </c>
      <c r="B492" s="154"/>
      <c r="C492" s="154"/>
      <c r="D492" s="154"/>
      <c r="E492" s="154"/>
      <c r="F492" s="154"/>
      <c r="G492" s="154"/>
      <c r="H492" s="154"/>
      <c r="I492" s="155"/>
      <c r="J492" s="127"/>
    </row>
    <row r="493" spans="1:10" s="2" customFormat="1" ht="29.25" customHeight="1">
      <c r="A493" s="151" t="s">
        <v>695</v>
      </c>
      <c r="B493" s="154"/>
      <c r="C493" s="154"/>
      <c r="D493" s="154"/>
      <c r="E493" s="154"/>
      <c r="F493" s="154"/>
      <c r="G493" s="154"/>
      <c r="H493" s="154"/>
      <c r="I493" s="155"/>
      <c r="J493" s="127"/>
    </row>
    <row r="494" spans="1:10" s="2" customFormat="1" ht="34.5" customHeight="1">
      <c r="A494" s="33" t="s">
        <v>96</v>
      </c>
      <c r="B494" s="86" t="s">
        <v>1043</v>
      </c>
      <c r="C494" s="30" t="s">
        <v>291</v>
      </c>
      <c r="D494" s="30" t="s">
        <v>292</v>
      </c>
      <c r="E494" s="30">
        <v>570</v>
      </c>
      <c r="F494" s="36">
        <f t="shared" si="52"/>
        <v>672.5999999999999</v>
      </c>
      <c r="G494" s="70">
        <v>570</v>
      </c>
      <c r="H494" s="59">
        <f>I494/118*100</f>
        <v>570.3389830508474</v>
      </c>
      <c r="I494" s="98">
        <f>ROUND(G494*1.18,0)</f>
        <v>673</v>
      </c>
      <c r="J494" s="126"/>
    </row>
    <row r="495" spans="1:10" s="2" customFormat="1" ht="35.25" customHeight="1">
      <c r="A495" s="33" t="s">
        <v>97</v>
      </c>
      <c r="B495" s="87" t="s">
        <v>1045</v>
      </c>
      <c r="C495" s="34" t="s">
        <v>195</v>
      </c>
      <c r="D495" s="34" t="s">
        <v>196</v>
      </c>
      <c r="E495" s="54">
        <v>3655</v>
      </c>
      <c r="F495" s="36">
        <f t="shared" si="52"/>
        <v>4312.9</v>
      </c>
      <c r="G495" s="59">
        <v>3655</v>
      </c>
      <c r="H495" s="59">
        <f aca="true" t="shared" si="53" ref="H495:H520">I495/118*100</f>
        <v>3655.084745762712</v>
      </c>
      <c r="I495" s="98">
        <f aca="true" t="shared" si="54" ref="I495:I507">ROUND(G495*1.18,0)</f>
        <v>4313</v>
      </c>
      <c r="J495" s="126"/>
    </row>
    <row r="496" spans="1:10" s="2" customFormat="1" ht="21.75" customHeight="1">
      <c r="A496" s="33" t="s">
        <v>98</v>
      </c>
      <c r="B496" s="87" t="s">
        <v>1044</v>
      </c>
      <c r="C496" s="34" t="s">
        <v>195</v>
      </c>
      <c r="D496" s="34" t="s">
        <v>196</v>
      </c>
      <c r="E496" s="54">
        <v>1878</v>
      </c>
      <c r="F496" s="36">
        <f t="shared" si="52"/>
        <v>2216.04</v>
      </c>
      <c r="G496" s="71">
        <v>1878</v>
      </c>
      <c r="H496" s="59">
        <f t="shared" si="53"/>
        <v>1877.9661016949153</v>
      </c>
      <c r="I496" s="98">
        <f t="shared" si="54"/>
        <v>2216</v>
      </c>
      <c r="J496" s="126"/>
    </row>
    <row r="497" spans="1:10" s="2" customFormat="1" ht="36" customHeight="1">
      <c r="A497" s="33" t="s">
        <v>99</v>
      </c>
      <c r="B497" s="87" t="s">
        <v>790</v>
      </c>
      <c r="C497" s="34" t="s">
        <v>195</v>
      </c>
      <c r="D497" s="34" t="s">
        <v>196</v>
      </c>
      <c r="E497" s="34">
        <v>268</v>
      </c>
      <c r="F497" s="36">
        <f t="shared" si="52"/>
        <v>316.24</v>
      </c>
      <c r="G497" s="71">
        <v>268</v>
      </c>
      <c r="H497" s="59">
        <f t="shared" si="53"/>
        <v>267.79661016949154</v>
      </c>
      <c r="I497" s="98">
        <f t="shared" si="54"/>
        <v>316</v>
      </c>
      <c r="J497" s="126"/>
    </row>
    <row r="498" spans="1:10" s="2" customFormat="1" ht="21" customHeight="1">
      <c r="A498" s="33" t="s">
        <v>100</v>
      </c>
      <c r="B498" s="87" t="s">
        <v>101</v>
      </c>
      <c r="C498" s="34" t="s">
        <v>294</v>
      </c>
      <c r="D498" s="34" t="s">
        <v>295</v>
      </c>
      <c r="E498" s="34">
        <v>300</v>
      </c>
      <c r="F498" s="36">
        <f t="shared" si="52"/>
        <v>354</v>
      </c>
      <c r="G498" s="41">
        <f>E498*1.05</f>
        <v>315</v>
      </c>
      <c r="H498" s="59">
        <f t="shared" si="53"/>
        <v>315.2542372881356</v>
      </c>
      <c r="I498" s="98">
        <f t="shared" si="54"/>
        <v>372</v>
      </c>
      <c r="J498" s="126"/>
    </row>
    <row r="499" spans="1:10" s="2" customFormat="1" ht="30.75" customHeight="1">
      <c r="A499" s="33" t="s">
        <v>102</v>
      </c>
      <c r="B499" s="87" t="s">
        <v>340</v>
      </c>
      <c r="C499" s="34" t="s">
        <v>294</v>
      </c>
      <c r="D499" s="34" t="s">
        <v>295</v>
      </c>
      <c r="E499" s="34">
        <v>299</v>
      </c>
      <c r="F499" s="36">
        <f t="shared" si="52"/>
        <v>352.82</v>
      </c>
      <c r="G499" s="41">
        <f>E499*1.05</f>
        <v>313.95</v>
      </c>
      <c r="H499" s="59">
        <f t="shared" si="53"/>
        <v>313.5593220338983</v>
      </c>
      <c r="I499" s="98">
        <f t="shared" si="54"/>
        <v>370</v>
      </c>
      <c r="J499" s="126"/>
    </row>
    <row r="500" spans="1:10" s="2" customFormat="1" ht="34.5" customHeight="1">
      <c r="A500" s="33" t="s">
        <v>103</v>
      </c>
      <c r="B500" s="87" t="s">
        <v>141</v>
      </c>
      <c r="C500" s="34" t="s">
        <v>195</v>
      </c>
      <c r="D500" s="34" t="s">
        <v>196</v>
      </c>
      <c r="E500" s="44">
        <v>299</v>
      </c>
      <c r="F500" s="36">
        <f t="shared" si="52"/>
        <v>352.82</v>
      </c>
      <c r="G500" s="72" t="s">
        <v>787</v>
      </c>
      <c r="H500" s="59">
        <f t="shared" si="53"/>
        <v>299.1525423728814</v>
      </c>
      <c r="I500" s="98">
        <f t="shared" si="54"/>
        <v>353</v>
      </c>
      <c r="J500" s="126"/>
    </row>
    <row r="501" spans="1:10" s="2" customFormat="1" ht="35.25" customHeight="1">
      <c r="A501" s="33" t="s">
        <v>104</v>
      </c>
      <c r="B501" s="87" t="s">
        <v>142</v>
      </c>
      <c r="C501" s="34" t="s">
        <v>144</v>
      </c>
      <c r="D501" s="34" t="s">
        <v>196</v>
      </c>
      <c r="E501" s="44">
        <v>318</v>
      </c>
      <c r="F501" s="36">
        <f t="shared" si="52"/>
        <v>375.23999999999995</v>
      </c>
      <c r="G501" s="72" t="s">
        <v>788</v>
      </c>
      <c r="H501" s="59">
        <f t="shared" si="53"/>
        <v>317.79661016949154</v>
      </c>
      <c r="I501" s="98">
        <f t="shared" si="54"/>
        <v>375</v>
      </c>
      <c r="J501" s="126"/>
    </row>
    <row r="502" spans="1:10" s="2" customFormat="1" ht="30.75" customHeight="1">
      <c r="A502" s="33" t="s">
        <v>106</v>
      </c>
      <c r="B502" s="87" t="s">
        <v>143</v>
      </c>
      <c r="C502" s="34" t="s">
        <v>145</v>
      </c>
      <c r="D502" s="34" t="s">
        <v>196</v>
      </c>
      <c r="E502" s="44">
        <v>340</v>
      </c>
      <c r="F502" s="36">
        <f t="shared" si="52"/>
        <v>401.2</v>
      </c>
      <c r="G502" s="72" t="s">
        <v>789</v>
      </c>
      <c r="H502" s="59">
        <f t="shared" si="53"/>
        <v>339.8305084745763</v>
      </c>
      <c r="I502" s="98">
        <f t="shared" si="54"/>
        <v>401</v>
      </c>
      <c r="J502" s="126"/>
    </row>
    <row r="503" spans="1:10" s="2" customFormat="1" ht="18.75" customHeight="1">
      <c r="A503" s="33" t="s">
        <v>107</v>
      </c>
      <c r="B503" s="87" t="s">
        <v>105</v>
      </c>
      <c r="C503" s="34" t="s">
        <v>195</v>
      </c>
      <c r="D503" s="34" t="s">
        <v>196</v>
      </c>
      <c r="E503" s="34">
        <v>89</v>
      </c>
      <c r="F503" s="36">
        <f t="shared" si="52"/>
        <v>105.02</v>
      </c>
      <c r="G503" s="41">
        <f>E503*1.05</f>
        <v>93.45</v>
      </c>
      <c r="H503" s="59">
        <f t="shared" si="53"/>
        <v>93.22033898305084</v>
      </c>
      <c r="I503" s="98">
        <f t="shared" si="54"/>
        <v>110</v>
      </c>
      <c r="J503" s="126"/>
    </row>
    <row r="504" spans="1:10" s="2" customFormat="1" ht="34.5" customHeight="1">
      <c r="A504" s="47" t="s">
        <v>111</v>
      </c>
      <c r="B504" s="91" t="s">
        <v>1072</v>
      </c>
      <c r="C504" s="61" t="s">
        <v>195</v>
      </c>
      <c r="D504" s="61" t="s">
        <v>196</v>
      </c>
      <c r="E504" s="61">
        <v>250</v>
      </c>
      <c r="F504" s="96">
        <f t="shared" si="52"/>
        <v>295</v>
      </c>
      <c r="G504" s="70">
        <v>250</v>
      </c>
      <c r="H504" s="59">
        <f t="shared" si="53"/>
        <v>250</v>
      </c>
      <c r="I504" s="98">
        <f>ROUND(G504*1.18,0)</f>
        <v>295</v>
      </c>
      <c r="J504" s="126"/>
    </row>
    <row r="505" spans="1:10" s="2" customFormat="1" ht="15" customHeight="1">
      <c r="A505" s="33" t="s">
        <v>113</v>
      </c>
      <c r="B505" s="87" t="s">
        <v>108</v>
      </c>
      <c r="C505" s="34" t="s">
        <v>109</v>
      </c>
      <c r="D505" s="34" t="s">
        <v>110</v>
      </c>
      <c r="E505" s="34">
        <v>3</v>
      </c>
      <c r="F505" s="36">
        <f t="shared" si="52"/>
        <v>3.54</v>
      </c>
      <c r="G505" s="37">
        <v>3</v>
      </c>
      <c r="H505" s="59">
        <f t="shared" si="53"/>
        <v>3</v>
      </c>
      <c r="I505" s="98">
        <f>ROUND(G505*1.18,3)</f>
        <v>3.54</v>
      </c>
      <c r="J505" s="126"/>
    </row>
    <row r="506" spans="1:10" s="2" customFormat="1" ht="15" customHeight="1">
      <c r="A506" s="33" t="s">
        <v>139</v>
      </c>
      <c r="B506" s="87" t="s">
        <v>112</v>
      </c>
      <c r="C506" s="34" t="s">
        <v>109</v>
      </c>
      <c r="D506" s="34" t="s">
        <v>110</v>
      </c>
      <c r="E506" s="34">
        <v>61</v>
      </c>
      <c r="F506" s="36">
        <f t="shared" si="52"/>
        <v>71.97999999999999</v>
      </c>
      <c r="G506" s="37">
        <v>61</v>
      </c>
      <c r="H506" s="59">
        <f t="shared" si="53"/>
        <v>61.016949152542374</v>
      </c>
      <c r="I506" s="98">
        <f t="shared" si="54"/>
        <v>72</v>
      </c>
      <c r="J506" s="126"/>
    </row>
    <row r="507" spans="1:10" s="2" customFormat="1" ht="15" customHeight="1">
      <c r="A507" s="33" t="s">
        <v>140</v>
      </c>
      <c r="B507" s="87" t="s">
        <v>114</v>
      </c>
      <c r="C507" s="34" t="s">
        <v>109</v>
      </c>
      <c r="D507" s="34" t="s">
        <v>110</v>
      </c>
      <c r="E507" s="34">
        <v>26</v>
      </c>
      <c r="F507" s="36">
        <f t="shared" si="52"/>
        <v>30.68</v>
      </c>
      <c r="G507" s="37">
        <v>26</v>
      </c>
      <c r="H507" s="59">
        <f t="shared" si="53"/>
        <v>26.27118644067797</v>
      </c>
      <c r="I507" s="98">
        <f t="shared" si="54"/>
        <v>31</v>
      </c>
      <c r="J507" s="126"/>
    </row>
    <row r="508" spans="1:10" s="2" customFormat="1" ht="15" customHeight="1">
      <c r="A508" s="108"/>
      <c r="B508" s="109" t="s">
        <v>1080</v>
      </c>
      <c r="C508" s="110"/>
      <c r="D508" s="110"/>
      <c r="E508" s="111"/>
      <c r="F508" s="112"/>
      <c r="G508" s="113"/>
      <c r="H508" s="114"/>
      <c r="I508" s="64"/>
      <c r="J508" s="129"/>
    </row>
    <row r="509" spans="1:10" s="2" customFormat="1" ht="15" customHeight="1">
      <c r="A509" s="63"/>
      <c r="B509" s="115"/>
      <c r="C509" s="111"/>
      <c r="D509" s="111"/>
      <c r="E509" s="111"/>
      <c r="F509" s="112"/>
      <c r="G509" s="113"/>
      <c r="H509" s="114"/>
      <c r="I509" s="64"/>
      <c r="J509" s="129"/>
    </row>
    <row r="510" spans="1:10" s="2" customFormat="1" ht="15" customHeight="1">
      <c r="A510" s="63" t="s">
        <v>1081</v>
      </c>
      <c r="B510" s="115" t="s">
        <v>1082</v>
      </c>
      <c r="C510" s="111">
        <v>796</v>
      </c>
      <c r="D510" s="111" t="s">
        <v>196</v>
      </c>
      <c r="E510" s="111">
        <v>338.98</v>
      </c>
      <c r="F510" s="112">
        <v>400</v>
      </c>
      <c r="G510" s="113"/>
      <c r="H510" s="114">
        <f t="shared" si="53"/>
        <v>338.9830508474576</v>
      </c>
      <c r="I510" s="64">
        <v>400</v>
      </c>
      <c r="J510" s="129"/>
    </row>
    <row r="511" spans="1:10" s="2" customFormat="1" ht="15" customHeight="1">
      <c r="A511" s="63" t="s">
        <v>1083</v>
      </c>
      <c r="B511" s="115" t="s">
        <v>1084</v>
      </c>
      <c r="C511" s="111">
        <v>796</v>
      </c>
      <c r="D511" s="111" t="s">
        <v>196</v>
      </c>
      <c r="E511" s="111">
        <v>677.97</v>
      </c>
      <c r="F511" s="112">
        <v>800</v>
      </c>
      <c r="G511" s="113"/>
      <c r="H511" s="114">
        <f t="shared" si="53"/>
        <v>677.9661016949152</v>
      </c>
      <c r="I511" s="64">
        <v>800</v>
      </c>
      <c r="J511" s="129"/>
    </row>
    <row r="512" spans="1:10" s="2" customFormat="1" ht="15" customHeight="1">
      <c r="A512" s="63" t="s">
        <v>1085</v>
      </c>
      <c r="B512" s="115" t="s">
        <v>1086</v>
      </c>
      <c r="C512" s="111">
        <v>796</v>
      </c>
      <c r="D512" s="111" t="s">
        <v>196</v>
      </c>
      <c r="E512" s="111">
        <v>550.85</v>
      </c>
      <c r="F512" s="112">
        <v>650</v>
      </c>
      <c r="G512" s="113"/>
      <c r="H512" s="114">
        <f t="shared" si="53"/>
        <v>550.8474576271187</v>
      </c>
      <c r="I512" s="64">
        <v>650</v>
      </c>
      <c r="J512" s="129"/>
    </row>
    <row r="513" spans="1:10" s="2" customFormat="1" ht="15" customHeight="1">
      <c r="A513" s="63" t="s">
        <v>1087</v>
      </c>
      <c r="B513" s="115" t="s">
        <v>1088</v>
      </c>
      <c r="C513" s="111">
        <v>796</v>
      </c>
      <c r="D513" s="111" t="s">
        <v>196</v>
      </c>
      <c r="E513" s="111">
        <v>847.46</v>
      </c>
      <c r="F513" s="112">
        <v>1000</v>
      </c>
      <c r="G513" s="113"/>
      <c r="H513" s="114">
        <f t="shared" si="53"/>
        <v>847.4576271186442</v>
      </c>
      <c r="I513" s="64">
        <v>1000</v>
      </c>
      <c r="J513" s="129"/>
    </row>
    <row r="514" spans="1:10" s="2" customFormat="1" ht="15" customHeight="1">
      <c r="A514" s="63" t="s">
        <v>1089</v>
      </c>
      <c r="B514" s="115" t="s">
        <v>1090</v>
      </c>
      <c r="C514" s="111">
        <v>796</v>
      </c>
      <c r="D514" s="111" t="s">
        <v>196</v>
      </c>
      <c r="E514" s="111">
        <v>847.46</v>
      </c>
      <c r="F514" s="112">
        <v>1000</v>
      </c>
      <c r="G514" s="113"/>
      <c r="H514" s="114">
        <f t="shared" si="53"/>
        <v>847.4576271186442</v>
      </c>
      <c r="I514" s="64">
        <v>1000</v>
      </c>
      <c r="J514" s="129"/>
    </row>
    <row r="515" spans="1:10" s="2" customFormat="1" ht="15" customHeight="1">
      <c r="A515" s="63" t="s">
        <v>1091</v>
      </c>
      <c r="B515" s="115" t="s">
        <v>1092</v>
      </c>
      <c r="C515" s="111">
        <v>796</v>
      </c>
      <c r="D515" s="111" t="s">
        <v>196</v>
      </c>
      <c r="E515" s="111">
        <v>1271.19</v>
      </c>
      <c r="F515" s="112">
        <v>1500</v>
      </c>
      <c r="G515" s="113"/>
      <c r="H515" s="114">
        <f t="shared" si="53"/>
        <v>1271.1864406779662</v>
      </c>
      <c r="I515" s="64">
        <v>1500</v>
      </c>
      <c r="J515" s="129"/>
    </row>
    <row r="516" spans="1:10" s="2" customFormat="1" ht="15" customHeight="1">
      <c r="A516" s="63" t="s">
        <v>1093</v>
      </c>
      <c r="B516" s="115" t="s">
        <v>1094</v>
      </c>
      <c r="C516" s="111">
        <v>796</v>
      </c>
      <c r="D516" s="111" t="s">
        <v>196</v>
      </c>
      <c r="E516" s="111">
        <v>423.73</v>
      </c>
      <c r="F516" s="112">
        <v>500</v>
      </c>
      <c r="G516" s="113"/>
      <c r="H516" s="114">
        <f t="shared" si="53"/>
        <v>423.7288135593221</v>
      </c>
      <c r="I516" s="64">
        <v>500</v>
      </c>
      <c r="J516" s="129"/>
    </row>
    <row r="517" spans="1:10" s="2" customFormat="1" ht="15" customHeight="1">
      <c r="A517" s="63" t="s">
        <v>1095</v>
      </c>
      <c r="B517" s="115" t="s">
        <v>1096</v>
      </c>
      <c r="C517" s="111">
        <v>796</v>
      </c>
      <c r="D517" s="111" t="s">
        <v>196</v>
      </c>
      <c r="E517" s="111">
        <v>762.71</v>
      </c>
      <c r="F517" s="112">
        <v>900</v>
      </c>
      <c r="G517" s="113"/>
      <c r="H517" s="114">
        <f t="shared" si="53"/>
        <v>762.7118644067797</v>
      </c>
      <c r="I517" s="64">
        <v>900</v>
      </c>
      <c r="J517" s="129"/>
    </row>
    <row r="518" spans="1:10" s="2" customFormat="1" ht="15" customHeight="1">
      <c r="A518" s="63" t="s">
        <v>1097</v>
      </c>
      <c r="B518" s="115" t="s">
        <v>1098</v>
      </c>
      <c r="C518" s="111">
        <v>796</v>
      </c>
      <c r="D518" s="111" t="s">
        <v>196</v>
      </c>
      <c r="E518" s="111">
        <v>1186.44</v>
      </c>
      <c r="F518" s="112">
        <v>1400</v>
      </c>
      <c r="G518" s="113"/>
      <c r="H518" s="114">
        <f t="shared" si="53"/>
        <v>1186.4406779661017</v>
      </c>
      <c r="I518" s="64">
        <v>1400</v>
      </c>
      <c r="J518" s="129"/>
    </row>
    <row r="519" spans="1:10" s="2" customFormat="1" ht="15" customHeight="1">
      <c r="A519" s="63" t="s">
        <v>1099</v>
      </c>
      <c r="B519" s="115" t="s">
        <v>1100</v>
      </c>
      <c r="C519" s="111">
        <v>796</v>
      </c>
      <c r="D519" s="111" t="s">
        <v>196</v>
      </c>
      <c r="E519" s="111">
        <v>1440.68</v>
      </c>
      <c r="F519" s="112">
        <v>1700</v>
      </c>
      <c r="G519" s="113"/>
      <c r="H519" s="114">
        <f t="shared" si="53"/>
        <v>1440.677966101695</v>
      </c>
      <c r="I519" s="64">
        <v>1700</v>
      </c>
      <c r="J519" s="129"/>
    </row>
    <row r="520" spans="1:10" s="2" customFormat="1" ht="15" customHeight="1">
      <c r="A520" s="63" t="s">
        <v>1101</v>
      </c>
      <c r="B520" s="115" t="s">
        <v>1102</v>
      </c>
      <c r="C520" s="111">
        <v>796</v>
      </c>
      <c r="D520" s="111" t="s">
        <v>196</v>
      </c>
      <c r="E520" s="111">
        <v>338.98</v>
      </c>
      <c r="F520" s="112">
        <v>400</v>
      </c>
      <c r="G520" s="113"/>
      <c r="H520" s="114">
        <f t="shared" si="53"/>
        <v>338.9830508474576</v>
      </c>
      <c r="I520" s="64">
        <v>400</v>
      </c>
      <c r="J520" s="129"/>
    </row>
    <row r="521" spans="1:10" s="2" customFormat="1" ht="15" customHeight="1">
      <c r="A521" s="34"/>
      <c r="B521" s="87"/>
      <c r="C521" s="104"/>
      <c r="D521" s="104"/>
      <c r="E521" s="104"/>
      <c r="F521" s="105"/>
      <c r="G521" s="106"/>
      <c r="H521" s="107"/>
      <c r="I521" s="105"/>
      <c r="J521" s="126"/>
    </row>
    <row r="522" spans="1:10" s="2" customFormat="1" ht="35.25" customHeight="1">
      <c r="A522" s="151" t="s">
        <v>1073</v>
      </c>
      <c r="B522" s="154"/>
      <c r="C522" s="154"/>
      <c r="D522" s="154"/>
      <c r="E522" s="154"/>
      <c r="F522" s="154"/>
      <c r="G522" s="154"/>
      <c r="H522" s="154"/>
      <c r="I522" s="155"/>
      <c r="J522" s="127"/>
    </row>
    <row r="523" spans="1:10" s="2" customFormat="1" ht="30" customHeight="1">
      <c r="A523" s="151" t="s">
        <v>694</v>
      </c>
      <c r="B523" s="154"/>
      <c r="C523" s="154"/>
      <c r="D523" s="154"/>
      <c r="E523" s="154"/>
      <c r="F523" s="154"/>
      <c r="G523" s="154"/>
      <c r="H523" s="154"/>
      <c r="I523" s="155"/>
      <c r="J523" s="127"/>
    </row>
    <row r="524" spans="1:10" s="2" customFormat="1" ht="15" customHeight="1">
      <c r="A524" s="33" t="s">
        <v>115</v>
      </c>
      <c r="B524" s="87" t="s">
        <v>116</v>
      </c>
      <c r="C524" s="34" t="s">
        <v>195</v>
      </c>
      <c r="D524" s="34" t="s">
        <v>196</v>
      </c>
      <c r="E524" s="34">
        <v>593.22</v>
      </c>
      <c r="F524" s="36">
        <f t="shared" si="52"/>
        <v>699.9996</v>
      </c>
      <c r="G524" s="37">
        <v>593.22</v>
      </c>
      <c r="H524" s="37">
        <f>I524/118*100</f>
        <v>593.2203389830509</v>
      </c>
      <c r="I524" s="98">
        <f>ROUND(G524*1.18,0)</f>
        <v>700</v>
      </c>
      <c r="J524" s="126"/>
    </row>
    <row r="525" spans="1:10" s="2" customFormat="1" ht="15" customHeight="1">
      <c r="A525" s="33" t="s">
        <v>117</v>
      </c>
      <c r="B525" s="87" t="s">
        <v>118</v>
      </c>
      <c r="C525" s="34" t="s">
        <v>195</v>
      </c>
      <c r="D525" s="34" t="s">
        <v>196</v>
      </c>
      <c r="E525" s="34">
        <v>208.86</v>
      </c>
      <c r="F525" s="36">
        <f t="shared" si="52"/>
        <v>246.4548</v>
      </c>
      <c r="G525" s="37">
        <v>208.86</v>
      </c>
      <c r="H525" s="37">
        <f aca="true" t="shared" si="55" ref="H525:H535">I525/118*100</f>
        <v>208.47457627118646</v>
      </c>
      <c r="I525" s="98">
        <f>ROUND(G525*1.18,0)</f>
        <v>246</v>
      </c>
      <c r="J525" s="126"/>
    </row>
    <row r="526" spans="1:10" s="2" customFormat="1" ht="32.25" customHeight="1">
      <c r="A526" s="33" t="s">
        <v>119</v>
      </c>
      <c r="B526" s="87" t="s">
        <v>1046</v>
      </c>
      <c r="C526" s="34" t="s">
        <v>345</v>
      </c>
      <c r="D526" s="34" t="s">
        <v>346</v>
      </c>
      <c r="E526" s="34">
        <v>423.73</v>
      </c>
      <c r="F526" s="36">
        <f t="shared" si="52"/>
        <v>500.0014</v>
      </c>
      <c r="G526" s="37">
        <v>423.73</v>
      </c>
      <c r="H526" s="37">
        <f t="shared" si="55"/>
        <v>423.7288135593221</v>
      </c>
      <c r="I526" s="98">
        <f aca="true" t="shared" si="56" ref="I526:I535">ROUND(G526*1.18,0)</f>
        <v>500</v>
      </c>
      <c r="J526" s="126"/>
    </row>
    <row r="527" spans="1:10" s="2" customFormat="1" ht="21" customHeight="1">
      <c r="A527" s="33" t="s">
        <v>120</v>
      </c>
      <c r="B527" s="87" t="s">
        <v>1047</v>
      </c>
      <c r="C527" s="34" t="s">
        <v>345</v>
      </c>
      <c r="D527" s="34" t="s">
        <v>346</v>
      </c>
      <c r="E527" s="34">
        <v>59.32</v>
      </c>
      <c r="F527" s="36">
        <f t="shared" si="52"/>
        <v>69.99759999999999</v>
      </c>
      <c r="G527" s="73">
        <v>67.8</v>
      </c>
      <c r="H527" s="37">
        <f t="shared" si="55"/>
        <v>67.79661016949152</v>
      </c>
      <c r="I527" s="98">
        <f t="shared" si="56"/>
        <v>80</v>
      </c>
      <c r="J527" s="126"/>
    </row>
    <row r="528" spans="1:10" s="2" customFormat="1" ht="23.25" customHeight="1">
      <c r="A528" s="33" t="s">
        <v>121</v>
      </c>
      <c r="B528" s="87" t="s">
        <v>1048</v>
      </c>
      <c r="C528" s="34" t="s">
        <v>345</v>
      </c>
      <c r="D528" s="34" t="s">
        <v>346</v>
      </c>
      <c r="E528" s="34">
        <v>169.49</v>
      </c>
      <c r="F528" s="36">
        <f t="shared" si="52"/>
        <v>199.9982</v>
      </c>
      <c r="G528" s="38">
        <v>169.49</v>
      </c>
      <c r="H528" s="116">
        <f t="shared" si="55"/>
        <v>211.86440677966104</v>
      </c>
      <c r="I528" s="117">
        <v>250</v>
      </c>
      <c r="J528" s="129"/>
    </row>
    <row r="529" spans="1:10" s="2" customFormat="1" ht="31.5" customHeight="1">
      <c r="A529" s="33" t="s">
        <v>122</v>
      </c>
      <c r="B529" s="87" t="s">
        <v>1049</v>
      </c>
      <c r="C529" s="34" t="s">
        <v>345</v>
      </c>
      <c r="D529" s="34" t="s">
        <v>346</v>
      </c>
      <c r="E529" s="34">
        <v>177.97</v>
      </c>
      <c r="F529" s="36">
        <f t="shared" si="52"/>
        <v>210.00459999999998</v>
      </c>
      <c r="G529" s="38">
        <v>177.97</v>
      </c>
      <c r="H529" s="116">
        <f t="shared" si="55"/>
        <v>220.33898305084745</v>
      </c>
      <c r="I529" s="117">
        <v>260</v>
      </c>
      <c r="J529" s="129"/>
    </row>
    <row r="530" spans="1:10" s="2" customFormat="1" ht="18.75" customHeight="1">
      <c r="A530" s="33" t="s">
        <v>123</v>
      </c>
      <c r="B530" s="87" t="s">
        <v>124</v>
      </c>
      <c r="C530" s="34" t="s">
        <v>345</v>
      </c>
      <c r="D530" s="34" t="s">
        <v>346</v>
      </c>
      <c r="E530" s="34">
        <v>466.1</v>
      </c>
      <c r="F530" s="36">
        <f t="shared" si="52"/>
        <v>549.998</v>
      </c>
      <c r="G530" s="38">
        <v>466.1</v>
      </c>
      <c r="H530" s="37">
        <f t="shared" si="55"/>
        <v>466.10169491525426</v>
      </c>
      <c r="I530" s="98">
        <f t="shared" si="56"/>
        <v>550</v>
      </c>
      <c r="J530" s="126"/>
    </row>
    <row r="531" spans="1:10" s="2" customFormat="1" ht="31.5" customHeight="1">
      <c r="A531" s="33" t="s">
        <v>125</v>
      </c>
      <c r="B531" s="87" t="s">
        <v>1074</v>
      </c>
      <c r="C531" s="34" t="s">
        <v>345</v>
      </c>
      <c r="D531" s="34" t="s">
        <v>346</v>
      </c>
      <c r="E531" s="34">
        <v>861</v>
      </c>
      <c r="F531" s="36">
        <f t="shared" si="52"/>
        <v>1015.9799999999999</v>
      </c>
      <c r="G531" s="38">
        <v>861</v>
      </c>
      <c r="H531" s="37">
        <f t="shared" si="55"/>
        <v>861.0169491525423</v>
      </c>
      <c r="I531" s="98">
        <f t="shared" si="56"/>
        <v>1016</v>
      </c>
      <c r="J531" s="126"/>
    </row>
    <row r="532" spans="1:10" s="2" customFormat="1" ht="30.75" customHeight="1">
      <c r="A532" s="33" t="s">
        <v>126</v>
      </c>
      <c r="B532" s="87" t="s">
        <v>1075</v>
      </c>
      <c r="C532" s="34" t="s">
        <v>345</v>
      </c>
      <c r="D532" s="34" t="s">
        <v>346</v>
      </c>
      <c r="E532" s="34">
        <v>756</v>
      </c>
      <c r="F532" s="36">
        <f t="shared" si="52"/>
        <v>892.0799999999999</v>
      </c>
      <c r="G532" s="38">
        <v>756</v>
      </c>
      <c r="H532" s="37">
        <f t="shared" si="55"/>
        <v>755.9322033898305</v>
      </c>
      <c r="I532" s="98">
        <f t="shared" si="56"/>
        <v>892</v>
      </c>
      <c r="J532" s="126"/>
    </row>
    <row r="533" spans="1:10" s="2" customFormat="1" ht="15" customHeight="1">
      <c r="A533" s="33" t="s">
        <v>127</v>
      </c>
      <c r="B533" s="87" t="s">
        <v>128</v>
      </c>
      <c r="C533" s="34" t="s">
        <v>345</v>
      </c>
      <c r="D533" s="34" t="s">
        <v>346</v>
      </c>
      <c r="E533" s="34">
        <v>417</v>
      </c>
      <c r="F533" s="36">
        <f t="shared" si="52"/>
        <v>492.06</v>
      </c>
      <c r="G533" s="38">
        <v>417</v>
      </c>
      <c r="H533" s="37">
        <f t="shared" si="55"/>
        <v>416.94915254237293</v>
      </c>
      <c r="I533" s="98">
        <f t="shared" si="56"/>
        <v>492</v>
      </c>
      <c r="J533" s="126"/>
    </row>
    <row r="534" spans="1:10" s="2" customFormat="1" ht="23.25" customHeight="1">
      <c r="A534" s="33" t="s">
        <v>129</v>
      </c>
      <c r="B534" s="87" t="s">
        <v>1076</v>
      </c>
      <c r="C534" s="34" t="s">
        <v>345</v>
      </c>
      <c r="D534" s="34" t="s">
        <v>346</v>
      </c>
      <c r="E534" s="52">
        <v>466.1</v>
      </c>
      <c r="F534" s="36">
        <f t="shared" si="52"/>
        <v>549.998</v>
      </c>
      <c r="G534" s="51">
        <v>508.48</v>
      </c>
      <c r="H534" s="116">
        <f t="shared" si="55"/>
        <v>550.8474576271187</v>
      </c>
      <c r="I534" s="117">
        <v>650</v>
      </c>
      <c r="J534" s="129"/>
    </row>
    <row r="535" spans="1:10" s="2" customFormat="1" ht="15" customHeight="1">
      <c r="A535" s="33" t="s">
        <v>130</v>
      </c>
      <c r="B535" s="87" t="s">
        <v>131</v>
      </c>
      <c r="C535" s="34" t="s">
        <v>345</v>
      </c>
      <c r="D535" s="34" t="s">
        <v>346</v>
      </c>
      <c r="E535" s="52">
        <v>296.61</v>
      </c>
      <c r="F535" s="36">
        <f t="shared" si="52"/>
        <v>349.9998</v>
      </c>
      <c r="G535" s="66">
        <v>338.99</v>
      </c>
      <c r="H535" s="37">
        <f t="shared" si="55"/>
        <v>338.9830508474576</v>
      </c>
      <c r="I535" s="98">
        <f t="shared" si="56"/>
        <v>400</v>
      </c>
      <c r="J535" s="126"/>
    </row>
    <row r="536" spans="1:10" s="4" customFormat="1" ht="31.5" customHeight="1">
      <c r="A536" s="151" t="s">
        <v>1077</v>
      </c>
      <c r="B536" s="154"/>
      <c r="C536" s="154"/>
      <c r="D536" s="154"/>
      <c r="E536" s="154"/>
      <c r="F536" s="154"/>
      <c r="G536" s="154"/>
      <c r="H536" s="154"/>
      <c r="I536" s="156"/>
      <c r="J536" s="127"/>
    </row>
    <row r="537" spans="1:10" s="2" customFormat="1" ht="22.5" customHeight="1">
      <c r="A537" s="151" t="s">
        <v>696</v>
      </c>
      <c r="B537" s="154"/>
      <c r="C537" s="154"/>
      <c r="D537" s="154"/>
      <c r="E537" s="154"/>
      <c r="F537" s="154"/>
      <c r="G537" s="154"/>
      <c r="H537" s="154"/>
      <c r="I537" s="155"/>
      <c r="J537" s="127"/>
    </row>
    <row r="538" spans="1:10" s="2" customFormat="1" ht="20.25" customHeight="1">
      <c r="A538" s="33" t="s">
        <v>132</v>
      </c>
      <c r="B538" s="87" t="s">
        <v>763</v>
      </c>
      <c r="C538" s="34" t="s">
        <v>294</v>
      </c>
      <c r="D538" s="34" t="s">
        <v>295</v>
      </c>
      <c r="E538" s="52">
        <v>15.46</v>
      </c>
      <c r="F538" s="36">
        <f t="shared" si="52"/>
        <v>18.2428</v>
      </c>
      <c r="G538" s="37">
        <v>15.46</v>
      </c>
      <c r="H538" s="37">
        <f>I538/118*100</f>
        <v>15.254237288135593</v>
      </c>
      <c r="I538" s="98">
        <f>ROUND(G538*1.18,0)</f>
        <v>18</v>
      </c>
      <c r="J538" s="126"/>
    </row>
    <row r="539" spans="1:10" s="2" customFormat="1" ht="31.5" customHeight="1">
      <c r="A539" s="33" t="s">
        <v>133</v>
      </c>
      <c r="B539" s="87" t="s">
        <v>1050</v>
      </c>
      <c r="C539" s="34" t="s">
        <v>294</v>
      </c>
      <c r="D539" s="34" t="s">
        <v>295</v>
      </c>
      <c r="E539" s="52">
        <v>46.38</v>
      </c>
      <c r="F539" s="36">
        <f t="shared" si="52"/>
        <v>54.7284</v>
      </c>
      <c r="G539" s="37">
        <v>46.38</v>
      </c>
      <c r="H539" s="37">
        <f>I539/118*100</f>
        <v>46.61016949152542</v>
      </c>
      <c r="I539" s="98">
        <f>ROUND(G539*1.18,0)</f>
        <v>55</v>
      </c>
      <c r="J539" s="126"/>
    </row>
    <row r="540" spans="1:10" s="2" customFormat="1" ht="21" customHeight="1">
      <c r="A540" s="33" t="s">
        <v>134</v>
      </c>
      <c r="B540" s="87" t="s">
        <v>764</v>
      </c>
      <c r="C540" s="34" t="s">
        <v>294</v>
      </c>
      <c r="D540" s="34" t="s">
        <v>295</v>
      </c>
      <c r="E540" s="52">
        <v>33.73</v>
      </c>
      <c r="F540" s="36">
        <f t="shared" si="52"/>
        <v>39.801399999999994</v>
      </c>
      <c r="G540" s="37">
        <v>33.73</v>
      </c>
      <c r="H540" s="37">
        <f>I540/118*100</f>
        <v>33.89830508474576</v>
      </c>
      <c r="I540" s="98">
        <f>ROUND(G540*1.18,0)</f>
        <v>40</v>
      </c>
      <c r="J540" s="126"/>
    </row>
    <row r="541" spans="1:10" s="2" customFormat="1" ht="54" customHeight="1">
      <c r="A541" s="151" t="s">
        <v>333</v>
      </c>
      <c r="B541" s="152"/>
      <c r="C541" s="152"/>
      <c r="D541" s="152"/>
      <c r="E541" s="152"/>
      <c r="F541" s="152"/>
      <c r="G541" s="152"/>
      <c r="H541" s="152"/>
      <c r="I541" s="153"/>
      <c r="J541" s="130"/>
    </row>
    <row r="542" spans="1:10" s="2" customFormat="1" ht="33.75" customHeight="1">
      <c r="A542" s="33" t="s">
        <v>135</v>
      </c>
      <c r="B542" s="87" t="s">
        <v>1051</v>
      </c>
      <c r="C542" s="34" t="s">
        <v>195</v>
      </c>
      <c r="D542" s="34" t="s">
        <v>196</v>
      </c>
      <c r="E542" s="54">
        <v>4558</v>
      </c>
      <c r="F542" s="36">
        <f aca="true" t="shared" si="57" ref="F542:F576">E542*1.18</f>
        <v>5378.44</v>
      </c>
      <c r="G542" s="71">
        <v>4602</v>
      </c>
      <c r="H542" s="71">
        <f>I542/118*100</f>
        <v>4601.6949152542375</v>
      </c>
      <c r="I542" s="98">
        <f>ROUND(G542*1.18,0)</f>
        <v>5430</v>
      </c>
      <c r="J542" s="126"/>
    </row>
    <row r="543" spans="1:10" s="2" customFormat="1" ht="36" customHeight="1">
      <c r="A543" s="33" t="s">
        <v>136</v>
      </c>
      <c r="B543" s="87" t="s">
        <v>1052</v>
      </c>
      <c r="C543" s="34" t="s">
        <v>195</v>
      </c>
      <c r="D543" s="34" t="s">
        <v>196</v>
      </c>
      <c r="E543" s="54">
        <v>5698</v>
      </c>
      <c r="F543" s="36">
        <f t="shared" si="57"/>
        <v>6723.639999999999</v>
      </c>
      <c r="G543" s="71">
        <v>6517</v>
      </c>
      <c r="H543" s="71">
        <f aca="true" t="shared" si="58" ref="H543:H576">I543/118*100</f>
        <v>6516.949152542373</v>
      </c>
      <c r="I543" s="98">
        <f aca="true" t="shared" si="59" ref="I543:I576">ROUND(G543*1.18,0)</f>
        <v>7690</v>
      </c>
      <c r="J543" s="126"/>
    </row>
    <row r="544" spans="1:10" s="2" customFormat="1" ht="36" customHeight="1">
      <c r="A544" s="33" t="s">
        <v>137</v>
      </c>
      <c r="B544" s="87" t="s">
        <v>1054</v>
      </c>
      <c r="C544" s="34" t="s">
        <v>195</v>
      </c>
      <c r="D544" s="34" t="s">
        <v>196</v>
      </c>
      <c r="E544" s="54">
        <v>9426</v>
      </c>
      <c r="F544" s="36">
        <f t="shared" si="57"/>
        <v>11122.68</v>
      </c>
      <c r="G544" s="71">
        <v>10106</v>
      </c>
      <c r="H544" s="71">
        <f t="shared" si="58"/>
        <v>10105.932203389832</v>
      </c>
      <c r="I544" s="98">
        <f t="shared" si="59"/>
        <v>11925</v>
      </c>
      <c r="J544" s="126"/>
    </row>
    <row r="545" spans="1:10" s="2" customFormat="1" ht="39.75" customHeight="1">
      <c r="A545" s="33" t="s">
        <v>146</v>
      </c>
      <c r="B545" s="87" t="s">
        <v>1053</v>
      </c>
      <c r="C545" s="34" t="s">
        <v>294</v>
      </c>
      <c r="D545" s="34" t="s">
        <v>295</v>
      </c>
      <c r="E545" s="54">
        <v>12292</v>
      </c>
      <c r="F545" s="36">
        <f t="shared" si="57"/>
        <v>14504.56</v>
      </c>
      <c r="G545" s="71">
        <v>12658</v>
      </c>
      <c r="H545" s="71">
        <f t="shared" si="58"/>
        <v>12657.627118644068</v>
      </c>
      <c r="I545" s="98">
        <f t="shared" si="59"/>
        <v>14936</v>
      </c>
      <c r="J545" s="126"/>
    </row>
    <row r="546" spans="1:10" s="2" customFormat="1" ht="39" customHeight="1">
      <c r="A546" s="33" t="s">
        <v>147</v>
      </c>
      <c r="B546" s="87" t="s">
        <v>1055</v>
      </c>
      <c r="C546" s="34" t="s">
        <v>294</v>
      </c>
      <c r="D546" s="34" t="s">
        <v>295</v>
      </c>
      <c r="E546" s="54">
        <v>15366</v>
      </c>
      <c r="F546" s="36">
        <f t="shared" si="57"/>
        <v>18131.879999999997</v>
      </c>
      <c r="G546" s="71">
        <v>1590</v>
      </c>
      <c r="H546" s="71">
        <f t="shared" si="58"/>
        <v>1589.8305084745764</v>
      </c>
      <c r="I546" s="98">
        <f t="shared" si="59"/>
        <v>1876</v>
      </c>
      <c r="J546" s="126"/>
    </row>
    <row r="547" spans="1:10" s="2" customFormat="1" ht="37.5" customHeight="1">
      <c r="A547" s="33" t="s">
        <v>148</v>
      </c>
      <c r="B547" s="87" t="s">
        <v>1056</v>
      </c>
      <c r="C547" s="34" t="s">
        <v>294</v>
      </c>
      <c r="D547" s="34" t="s">
        <v>295</v>
      </c>
      <c r="E547" s="54">
        <v>19014</v>
      </c>
      <c r="F547" s="36">
        <f t="shared" si="57"/>
        <v>22436.52</v>
      </c>
      <c r="G547" s="71">
        <v>19627</v>
      </c>
      <c r="H547" s="71">
        <f t="shared" si="58"/>
        <v>19627.1186440678</v>
      </c>
      <c r="I547" s="98">
        <f t="shared" si="59"/>
        <v>23160</v>
      </c>
      <c r="J547" s="126"/>
    </row>
    <row r="548" spans="1:10" s="2" customFormat="1" ht="33.75" customHeight="1">
      <c r="A548" s="33" t="s">
        <v>149</v>
      </c>
      <c r="B548" s="87" t="s">
        <v>1057</v>
      </c>
      <c r="C548" s="34" t="s">
        <v>195</v>
      </c>
      <c r="D548" s="34" t="s">
        <v>196</v>
      </c>
      <c r="E548" s="54">
        <v>1364</v>
      </c>
      <c r="F548" s="36">
        <f t="shared" si="57"/>
        <v>1609.52</v>
      </c>
      <c r="G548" s="71">
        <v>1509</v>
      </c>
      <c r="H548" s="71">
        <f t="shared" si="58"/>
        <v>1509.322033898305</v>
      </c>
      <c r="I548" s="98">
        <f t="shared" si="59"/>
        <v>1781</v>
      </c>
      <c r="J548" s="126"/>
    </row>
    <row r="549" spans="1:10" s="2" customFormat="1" ht="33.75" customHeight="1">
      <c r="A549" s="33" t="s">
        <v>150</v>
      </c>
      <c r="B549" s="87" t="s">
        <v>1059</v>
      </c>
      <c r="C549" s="34" t="s">
        <v>195</v>
      </c>
      <c r="D549" s="34" t="s">
        <v>196</v>
      </c>
      <c r="E549" s="54">
        <v>1812</v>
      </c>
      <c r="F549" s="36">
        <f t="shared" si="57"/>
        <v>2138.16</v>
      </c>
      <c r="G549" s="71">
        <v>1905</v>
      </c>
      <c r="H549" s="71">
        <f t="shared" si="58"/>
        <v>1905.0847457627117</v>
      </c>
      <c r="I549" s="98">
        <f t="shared" si="59"/>
        <v>2248</v>
      </c>
      <c r="J549" s="126"/>
    </row>
    <row r="550" spans="1:10" s="2" customFormat="1" ht="36" customHeight="1">
      <c r="A550" s="33" t="s">
        <v>151</v>
      </c>
      <c r="B550" s="87" t="s">
        <v>1058</v>
      </c>
      <c r="C550" s="34" t="s">
        <v>195</v>
      </c>
      <c r="D550" s="34" t="s">
        <v>196</v>
      </c>
      <c r="E550" s="54">
        <v>4413</v>
      </c>
      <c r="F550" s="36">
        <f t="shared" si="57"/>
        <v>5207.34</v>
      </c>
      <c r="G550" s="71">
        <v>4602</v>
      </c>
      <c r="H550" s="71">
        <f t="shared" si="58"/>
        <v>4601.6949152542375</v>
      </c>
      <c r="I550" s="98">
        <f t="shared" si="59"/>
        <v>5430</v>
      </c>
      <c r="J550" s="126"/>
    </row>
    <row r="551" spans="1:10" s="2" customFormat="1" ht="35.25" customHeight="1">
      <c r="A551" s="33" t="s">
        <v>152</v>
      </c>
      <c r="B551" s="87" t="s">
        <v>1060</v>
      </c>
      <c r="C551" s="34" t="s">
        <v>195</v>
      </c>
      <c r="D551" s="34" t="s">
        <v>196</v>
      </c>
      <c r="E551" s="54">
        <v>6350</v>
      </c>
      <c r="F551" s="36">
        <f t="shared" si="57"/>
        <v>7493</v>
      </c>
      <c r="G551" s="59">
        <v>6350</v>
      </c>
      <c r="H551" s="71">
        <f t="shared" si="58"/>
        <v>6350</v>
      </c>
      <c r="I551" s="98">
        <f t="shared" si="59"/>
        <v>7493</v>
      </c>
      <c r="J551" s="126"/>
    </row>
    <row r="552" spans="1:10" s="2" customFormat="1" ht="36" customHeight="1">
      <c r="A552" s="33" t="s">
        <v>153</v>
      </c>
      <c r="B552" s="87" t="s">
        <v>1063</v>
      </c>
      <c r="C552" s="34" t="s">
        <v>195</v>
      </c>
      <c r="D552" s="34" t="s">
        <v>196</v>
      </c>
      <c r="E552" s="54">
        <v>13676</v>
      </c>
      <c r="F552" s="36">
        <f t="shared" si="57"/>
        <v>16137.679999999998</v>
      </c>
      <c r="G552" s="53">
        <v>14038</v>
      </c>
      <c r="H552" s="71">
        <f t="shared" si="58"/>
        <v>14038.135593220337</v>
      </c>
      <c r="I552" s="98">
        <f t="shared" si="59"/>
        <v>16565</v>
      </c>
      <c r="J552" s="126"/>
    </row>
    <row r="553" spans="1:10" s="2" customFormat="1" ht="33.75" customHeight="1">
      <c r="A553" s="33" t="s">
        <v>154</v>
      </c>
      <c r="B553" s="87" t="s">
        <v>1062</v>
      </c>
      <c r="C553" s="34" t="s">
        <v>195</v>
      </c>
      <c r="D553" s="34" t="s">
        <v>196</v>
      </c>
      <c r="E553" s="54">
        <v>17094</v>
      </c>
      <c r="F553" s="36">
        <f t="shared" si="57"/>
        <v>20170.92</v>
      </c>
      <c r="G553" s="53">
        <v>17871</v>
      </c>
      <c r="H553" s="71">
        <f t="shared" si="58"/>
        <v>17871.186440677964</v>
      </c>
      <c r="I553" s="98">
        <f t="shared" si="59"/>
        <v>21088</v>
      </c>
      <c r="J553" s="126"/>
    </row>
    <row r="554" spans="1:10" s="2" customFormat="1" ht="33" customHeight="1">
      <c r="A554" s="33" t="s">
        <v>155</v>
      </c>
      <c r="B554" s="87" t="s">
        <v>1061</v>
      </c>
      <c r="C554" s="34" t="s">
        <v>195</v>
      </c>
      <c r="D554" s="34" t="s">
        <v>196</v>
      </c>
      <c r="E554" s="54">
        <v>24378</v>
      </c>
      <c r="F554" s="36">
        <f t="shared" si="57"/>
        <v>28766.039999999997</v>
      </c>
      <c r="G554" s="53">
        <v>25174</v>
      </c>
      <c r="H554" s="71">
        <f t="shared" si="58"/>
        <v>25173.728813559323</v>
      </c>
      <c r="I554" s="98">
        <f t="shared" si="59"/>
        <v>29705</v>
      </c>
      <c r="J554" s="126"/>
    </row>
    <row r="555" spans="1:10" s="2" customFormat="1" ht="37.5" customHeight="1">
      <c r="A555" s="33" t="s">
        <v>156</v>
      </c>
      <c r="B555" s="87" t="s">
        <v>1078</v>
      </c>
      <c r="C555" s="34" t="s">
        <v>195</v>
      </c>
      <c r="D555" s="34" t="s">
        <v>196</v>
      </c>
      <c r="E555" s="54">
        <v>36752</v>
      </c>
      <c r="F555" s="36">
        <f t="shared" si="57"/>
        <v>43367.36</v>
      </c>
      <c r="G555" s="53">
        <v>37184</v>
      </c>
      <c r="H555" s="71">
        <f t="shared" si="58"/>
        <v>37183.898305084746</v>
      </c>
      <c r="I555" s="98">
        <f t="shared" si="59"/>
        <v>43877</v>
      </c>
      <c r="J555" s="126"/>
    </row>
    <row r="556" spans="1:10" s="2" customFormat="1" ht="15" customHeight="1">
      <c r="A556" s="33" t="s">
        <v>157</v>
      </c>
      <c r="B556" s="87" t="s">
        <v>158</v>
      </c>
      <c r="C556" s="34" t="s">
        <v>294</v>
      </c>
      <c r="D556" s="34" t="s">
        <v>295</v>
      </c>
      <c r="E556" s="54">
        <v>4936</v>
      </c>
      <c r="F556" s="36">
        <f t="shared" si="57"/>
        <v>5824.48</v>
      </c>
      <c r="G556" s="53">
        <v>5856</v>
      </c>
      <c r="H556" s="71">
        <f t="shared" si="58"/>
        <v>5855.932203389831</v>
      </c>
      <c r="I556" s="98">
        <f t="shared" si="59"/>
        <v>6910</v>
      </c>
      <c r="J556" s="126"/>
    </row>
    <row r="557" spans="1:10" s="2" customFormat="1" ht="20.25" customHeight="1">
      <c r="A557" s="33" t="s">
        <v>159</v>
      </c>
      <c r="B557" s="87" t="s">
        <v>160</v>
      </c>
      <c r="C557" s="34" t="s">
        <v>294</v>
      </c>
      <c r="D557" s="34" t="s">
        <v>295</v>
      </c>
      <c r="E557" s="54">
        <v>9304</v>
      </c>
      <c r="F557" s="36">
        <f t="shared" si="57"/>
        <v>10978.72</v>
      </c>
      <c r="G557" s="53">
        <v>10027</v>
      </c>
      <c r="H557" s="71">
        <f t="shared" si="58"/>
        <v>10027.118644067796</v>
      </c>
      <c r="I557" s="98">
        <f t="shared" si="59"/>
        <v>11832</v>
      </c>
      <c r="J557" s="126"/>
    </row>
    <row r="558" spans="1:10" s="2" customFormat="1" ht="20.25" customHeight="1">
      <c r="A558" s="33" t="s">
        <v>161</v>
      </c>
      <c r="B558" s="87" t="s">
        <v>162</v>
      </c>
      <c r="C558" s="34" t="s">
        <v>294</v>
      </c>
      <c r="D558" s="34" t="s">
        <v>295</v>
      </c>
      <c r="E558" s="54">
        <v>14129</v>
      </c>
      <c r="F558" s="36">
        <f t="shared" si="57"/>
        <v>16672.219999999998</v>
      </c>
      <c r="G558" s="53">
        <v>14789</v>
      </c>
      <c r="H558" s="71">
        <f t="shared" si="58"/>
        <v>14788.983050847457</v>
      </c>
      <c r="I558" s="98">
        <f t="shared" si="59"/>
        <v>17451</v>
      </c>
      <c r="J558" s="126"/>
    </row>
    <row r="559" spans="1:10" s="2" customFormat="1" ht="18" customHeight="1">
      <c r="A559" s="33" t="s">
        <v>163</v>
      </c>
      <c r="B559" s="87" t="s">
        <v>164</v>
      </c>
      <c r="C559" s="34" t="s">
        <v>294</v>
      </c>
      <c r="D559" s="34" t="s">
        <v>295</v>
      </c>
      <c r="E559" s="54">
        <v>22524</v>
      </c>
      <c r="F559" s="36">
        <f t="shared" si="57"/>
        <v>26578.32</v>
      </c>
      <c r="G559" s="53">
        <v>23480</v>
      </c>
      <c r="H559" s="71">
        <f t="shared" si="58"/>
        <v>23479.66101694915</v>
      </c>
      <c r="I559" s="98">
        <f t="shared" si="59"/>
        <v>27706</v>
      </c>
      <c r="J559" s="126"/>
    </row>
    <row r="560" spans="1:10" s="2" customFormat="1" ht="21.75" customHeight="1">
      <c r="A560" s="33" t="s">
        <v>165</v>
      </c>
      <c r="B560" s="87" t="s">
        <v>166</v>
      </c>
      <c r="C560" s="34" t="s">
        <v>294</v>
      </c>
      <c r="D560" s="34" t="s">
        <v>295</v>
      </c>
      <c r="E560" s="54">
        <v>3458</v>
      </c>
      <c r="F560" s="36">
        <f t="shared" si="57"/>
        <v>4080.4399999999996</v>
      </c>
      <c r="G560" s="53">
        <v>3967</v>
      </c>
      <c r="H560" s="71">
        <f t="shared" si="58"/>
        <v>3966.949152542373</v>
      </c>
      <c r="I560" s="98">
        <f t="shared" si="59"/>
        <v>4681</v>
      </c>
      <c r="J560" s="126"/>
    </row>
    <row r="561" spans="1:10" s="2" customFormat="1" ht="21" customHeight="1">
      <c r="A561" s="33" t="s">
        <v>167</v>
      </c>
      <c r="B561" s="87" t="s">
        <v>168</v>
      </c>
      <c r="C561" s="34" t="s">
        <v>294</v>
      </c>
      <c r="D561" s="34" t="s">
        <v>295</v>
      </c>
      <c r="E561" s="54">
        <v>6537</v>
      </c>
      <c r="F561" s="36">
        <f t="shared" si="57"/>
        <v>7713.66</v>
      </c>
      <c r="G561" s="53">
        <v>7932</v>
      </c>
      <c r="H561" s="71">
        <f t="shared" si="58"/>
        <v>7932.203389830508</v>
      </c>
      <c r="I561" s="98">
        <f t="shared" si="59"/>
        <v>9360</v>
      </c>
      <c r="J561" s="126"/>
    </row>
    <row r="562" spans="1:10" s="2" customFormat="1" ht="17.25" customHeight="1">
      <c r="A562" s="33" t="s">
        <v>169</v>
      </c>
      <c r="B562" s="87" t="s">
        <v>170</v>
      </c>
      <c r="C562" s="34" t="s">
        <v>294</v>
      </c>
      <c r="D562" s="34" t="s">
        <v>295</v>
      </c>
      <c r="E562" s="54">
        <v>22009</v>
      </c>
      <c r="F562" s="36">
        <f t="shared" si="57"/>
        <v>25970.62</v>
      </c>
      <c r="G562" s="53">
        <v>22987</v>
      </c>
      <c r="H562" s="71">
        <f t="shared" si="58"/>
        <v>22987.288135593222</v>
      </c>
      <c r="I562" s="98">
        <f t="shared" si="59"/>
        <v>27125</v>
      </c>
      <c r="J562" s="126"/>
    </row>
    <row r="563" spans="1:10" s="2" customFormat="1" ht="21" customHeight="1">
      <c r="A563" s="33" t="s">
        <v>171</v>
      </c>
      <c r="B563" s="87" t="s">
        <v>172</v>
      </c>
      <c r="C563" s="34" t="s">
        <v>294</v>
      </c>
      <c r="D563" s="34" t="s">
        <v>295</v>
      </c>
      <c r="E563" s="54">
        <v>36602</v>
      </c>
      <c r="F563" s="36">
        <f t="shared" si="57"/>
        <v>43190.36</v>
      </c>
      <c r="G563" s="53">
        <v>38045</v>
      </c>
      <c r="H563" s="71">
        <f t="shared" si="58"/>
        <v>38044.91525423729</v>
      </c>
      <c r="I563" s="98">
        <f t="shared" si="59"/>
        <v>44893</v>
      </c>
      <c r="J563" s="126"/>
    </row>
    <row r="564" spans="1:10" s="2" customFormat="1" ht="23.25" customHeight="1">
      <c r="A564" s="33" t="s">
        <v>173</v>
      </c>
      <c r="B564" s="87" t="s">
        <v>493</v>
      </c>
      <c r="C564" s="34" t="s">
        <v>294</v>
      </c>
      <c r="D564" s="34" t="s">
        <v>295</v>
      </c>
      <c r="E564" s="54">
        <v>2993</v>
      </c>
      <c r="F564" s="36">
        <f t="shared" si="57"/>
        <v>3531.74</v>
      </c>
      <c r="G564" s="53">
        <v>3568</v>
      </c>
      <c r="H564" s="71">
        <f t="shared" si="58"/>
        <v>3567.7966101694915</v>
      </c>
      <c r="I564" s="98">
        <f t="shared" si="59"/>
        <v>4210</v>
      </c>
      <c r="J564" s="126"/>
    </row>
    <row r="565" spans="1:10" s="2" customFormat="1" ht="21" customHeight="1">
      <c r="A565" s="33" t="s">
        <v>174</v>
      </c>
      <c r="B565" s="87" t="s">
        <v>494</v>
      </c>
      <c r="C565" s="34" t="s">
        <v>294</v>
      </c>
      <c r="D565" s="34" t="s">
        <v>295</v>
      </c>
      <c r="E565" s="54">
        <v>5465</v>
      </c>
      <c r="F565" s="36">
        <f t="shared" si="57"/>
        <v>6448.7</v>
      </c>
      <c r="G565" s="53">
        <v>6670</v>
      </c>
      <c r="H565" s="71">
        <f t="shared" si="58"/>
        <v>6670.338983050847</v>
      </c>
      <c r="I565" s="98">
        <f t="shared" si="59"/>
        <v>7871</v>
      </c>
      <c r="J565" s="126"/>
    </row>
    <row r="566" spans="1:10" s="2" customFormat="1" ht="21" customHeight="1">
      <c r="A566" s="33" t="s">
        <v>175</v>
      </c>
      <c r="B566" s="87" t="s">
        <v>495</v>
      </c>
      <c r="C566" s="34" t="s">
        <v>294</v>
      </c>
      <c r="D566" s="34" t="s">
        <v>295</v>
      </c>
      <c r="E566" s="54">
        <v>5964</v>
      </c>
      <c r="F566" s="36">
        <f t="shared" si="57"/>
        <v>7037.5199999999995</v>
      </c>
      <c r="G566" s="53">
        <v>7395</v>
      </c>
      <c r="H566" s="71">
        <f t="shared" si="58"/>
        <v>7394.9152542372885</v>
      </c>
      <c r="I566" s="98">
        <f t="shared" si="59"/>
        <v>8726</v>
      </c>
      <c r="J566" s="126"/>
    </row>
    <row r="567" spans="1:10" s="2" customFormat="1" ht="22.5" customHeight="1">
      <c r="A567" s="33" t="s">
        <v>176</v>
      </c>
      <c r="B567" s="87" t="s">
        <v>496</v>
      </c>
      <c r="C567" s="34" t="s">
        <v>294</v>
      </c>
      <c r="D567" s="34" t="s">
        <v>295</v>
      </c>
      <c r="E567" s="54">
        <v>6968</v>
      </c>
      <c r="F567" s="36">
        <f t="shared" si="57"/>
        <v>8222.24</v>
      </c>
      <c r="G567" s="53">
        <v>10171</v>
      </c>
      <c r="H567" s="71">
        <f t="shared" si="58"/>
        <v>10171.186440677966</v>
      </c>
      <c r="I567" s="98">
        <f t="shared" si="59"/>
        <v>12002</v>
      </c>
      <c r="J567" s="126"/>
    </row>
    <row r="568" spans="1:10" s="2" customFormat="1" ht="20.25" customHeight="1">
      <c r="A568" s="33" t="s">
        <v>177</v>
      </c>
      <c r="B568" s="87" t="s">
        <v>497</v>
      </c>
      <c r="C568" s="34" t="s">
        <v>294</v>
      </c>
      <c r="D568" s="34" t="s">
        <v>295</v>
      </c>
      <c r="E568" s="54">
        <v>8137</v>
      </c>
      <c r="F568" s="36">
        <f t="shared" si="57"/>
        <v>9601.66</v>
      </c>
      <c r="G568" s="53">
        <v>11767</v>
      </c>
      <c r="H568" s="71">
        <f t="shared" si="58"/>
        <v>11766.949152542373</v>
      </c>
      <c r="I568" s="98">
        <f t="shared" si="59"/>
        <v>13885</v>
      </c>
      <c r="J568" s="126"/>
    </row>
    <row r="569" spans="1:10" s="2" customFormat="1" ht="20.25" customHeight="1">
      <c r="A569" s="33" t="s">
        <v>178</v>
      </c>
      <c r="B569" s="87" t="s">
        <v>179</v>
      </c>
      <c r="C569" s="34" t="s">
        <v>294</v>
      </c>
      <c r="D569" s="34" t="s">
        <v>295</v>
      </c>
      <c r="E569" s="52">
        <v>972</v>
      </c>
      <c r="F569" s="36">
        <f t="shared" si="57"/>
        <v>1146.96</v>
      </c>
      <c r="G569" s="53">
        <v>972</v>
      </c>
      <c r="H569" s="71">
        <f>I569/118*100</f>
        <v>972.0338983050848</v>
      </c>
      <c r="I569" s="98">
        <f t="shared" si="59"/>
        <v>1147</v>
      </c>
      <c r="J569" s="126"/>
    </row>
    <row r="570" spans="1:10" s="2" customFormat="1" ht="20.25" customHeight="1">
      <c r="A570" s="33" t="s">
        <v>180</v>
      </c>
      <c r="B570" s="87" t="s">
        <v>181</v>
      </c>
      <c r="C570" s="34" t="s">
        <v>294</v>
      </c>
      <c r="D570" s="34" t="s">
        <v>295</v>
      </c>
      <c r="E570" s="54">
        <v>2766</v>
      </c>
      <c r="F570" s="36">
        <f t="shared" si="57"/>
        <v>3263.8799999999997</v>
      </c>
      <c r="G570" s="53">
        <v>3366</v>
      </c>
      <c r="H570" s="71">
        <f t="shared" si="58"/>
        <v>3366.101694915254</v>
      </c>
      <c r="I570" s="98">
        <f t="shared" si="59"/>
        <v>3972</v>
      </c>
      <c r="J570" s="126"/>
    </row>
    <row r="571" spans="1:10" s="2" customFormat="1" ht="19.5" customHeight="1">
      <c r="A571" s="33" t="s">
        <v>182</v>
      </c>
      <c r="B571" s="87" t="s">
        <v>183</v>
      </c>
      <c r="C571" s="34" t="s">
        <v>294</v>
      </c>
      <c r="D571" s="34" t="s">
        <v>295</v>
      </c>
      <c r="E571" s="54">
        <v>3728</v>
      </c>
      <c r="F571" s="36">
        <f t="shared" si="57"/>
        <v>4399.04</v>
      </c>
      <c r="G571" s="53">
        <v>4468</v>
      </c>
      <c r="H571" s="71">
        <f t="shared" si="58"/>
        <v>4467.796610169491</v>
      </c>
      <c r="I571" s="98">
        <f>ROUND(G571*1.18,0)</f>
        <v>5272</v>
      </c>
      <c r="J571" s="126"/>
    </row>
    <row r="572" spans="1:10" s="2" customFormat="1" ht="21" customHeight="1">
      <c r="A572" s="33" t="s">
        <v>184</v>
      </c>
      <c r="B572" s="87" t="s">
        <v>185</v>
      </c>
      <c r="C572" s="34" t="s">
        <v>294</v>
      </c>
      <c r="D572" s="34" t="s">
        <v>295</v>
      </c>
      <c r="E572" s="54">
        <v>4809</v>
      </c>
      <c r="F572" s="36">
        <f t="shared" si="57"/>
        <v>5674.62</v>
      </c>
      <c r="G572" s="53">
        <v>5649</v>
      </c>
      <c r="H572" s="71">
        <f t="shared" si="58"/>
        <v>5649.152542372882</v>
      </c>
      <c r="I572" s="98">
        <f t="shared" si="59"/>
        <v>6666</v>
      </c>
      <c r="J572" s="126"/>
    </row>
    <row r="573" spans="1:10" s="2" customFormat="1" ht="19.5" customHeight="1">
      <c r="A573" s="33" t="s">
        <v>186</v>
      </c>
      <c r="B573" s="87" t="s">
        <v>187</v>
      </c>
      <c r="C573" s="34" t="s">
        <v>294</v>
      </c>
      <c r="D573" s="34" t="s">
        <v>295</v>
      </c>
      <c r="E573" s="52">
        <v>980</v>
      </c>
      <c r="F573" s="36">
        <f t="shared" si="57"/>
        <v>1156.3999999999999</v>
      </c>
      <c r="G573" s="53">
        <v>980</v>
      </c>
      <c r="H573" s="71">
        <f t="shared" si="58"/>
        <v>979.6610169491526</v>
      </c>
      <c r="I573" s="98">
        <f t="shared" si="59"/>
        <v>1156</v>
      </c>
      <c r="J573" s="126"/>
    </row>
    <row r="574" spans="1:10" s="2" customFormat="1" ht="19.5" customHeight="1">
      <c r="A574" s="33" t="s">
        <v>188</v>
      </c>
      <c r="B574" s="87" t="s">
        <v>189</v>
      </c>
      <c r="C574" s="34" t="s">
        <v>294</v>
      </c>
      <c r="D574" s="34" t="s">
        <v>295</v>
      </c>
      <c r="E574" s="54">
        <v>2766</v>
      </c>
      <c r="F574" s="36">
        <f t="shared" si="57"/>
        <v>3263.8799999999997</v>
      </c>
      <c r="G574" s="53">
        <v>3892</v>
      </c>
      <c r="H574" s="71">
        <f t="shared" si="58"/>
        <v>3892.3728813559323</v>
      </c>
      <c r="I574" s="98">
        <f t="shared" si="59"/>
        <v>4593</v>
      </c>
      <c r="J574" s="126"/>
    </row>
    <row r="575" spans="1:10" s="2" customFormat="1" ht="21" customHeight="1">
      <c r="A575" s="33" t="s">
        <v>190</v>
      </c>
      <c r="B575" s="87" t="s">
        <v>191</v>
      </c>
      <c r="C575" s="34" t="s">
        <v>294</v>
      </c>
      <c r="D575" s="34" t="s">
        <v>295</v>
      </c>
      <c r="E575" s="54">
        <v>4809</v>
      </c>
      <c r="F575" s="36">
        <f t="shared" si="57"/>
        <v>5674.62</v>
      </c>
      <c r="G575" s="53">
        <v>5826</v>
      </c>
      <c r="H575" s="71">
        <f t="shared" si="58"/>
        <v>5826.271186440678</v>
      </c>
      <c r="I575" s="98">
        <f t="shared" si="59"/>
        <v>6875</v>
      </c>
      <c r="J575" s="126"/>
    </row>
    <row r="576" spans="1:10" s="2" customFormat="1" ht="30" customHeight="1" thickBot="1">
      <c r="A576" s="74" t="s">
        <v>192</v>
      </c>
      <c r="B576" s="93" t="s">
        <v>193</v>
      </c>
      <c r="C576" s="75" t="s">
        <v>294</v>
      </c>
      <c r="D576" s="75" t="s">
        <v>295</v>
      </c>
      <c r="E576" s="76">
        <v>9788</v>
      </c>
      <c r="F576" s="77">
        <f t="shared" si="57"/>
        <v>11549.84</v>
      </c>
      <c r="G576" s="78">
        <v>10318</v>
      </c>
      <c r="H576" s="71">
        <f t="shared" si="58"/>
        <v>10317.796610169493</v>
      </c>
      <c r="I576" s="98">
        <f t="shared" si="59"/>
        <v>12175</v>
      </c>
      <c r="J576" s="126"/>
    </row>
    <row r="577" spans="1:10" ht="13.5" thickTop="1">
      <c r="A577" s="79"/>
      <c r="B577" s="83"/>
      <c r="C577" s="79"/>
      <c r="D577" s="79"/>
      <c r="E577" s="79"/>
      <c r="F577" s="79"/>
      <c r="G577" s="80"/>
      <c r="H577" s="80"/>
      <c r="I577" s="103"/>
      <c r="J577" s="103"/>
    </row>
    <row r="578" spans="1:10" ht="15">
      <c r="A578" s="79"/>
      <c r="B578" s="94"/>
      <c r="C578" s="81"/>
      <c r="D578" s="79"/>
      <c r="E578" s="79"/>
      <c r="F578" s="79"/>
      <c r="G578" s="80"/>
      <c r="H578" s="80"/>
      <c r="I578" s="103"/>
      <c r="J578" s="103"/>
    </row>
    <row r="579" spans="1:6" ht="15">
      <c r="A579" s="9"/>
      <c r="B579" s="94"/>
      <c r="C579" s="12"/>
      <c r="D579" s="9"/>
      <c r="E579" s="9"/>
      <c r="F579" s="9"/>
    </row>
    <row r="580" spans="1:6" ht="15.75">
      <c r="A580" s="5"/>
      <c r="B580" s="94"/>
      <c r="C580" s="12"/>
      <c r="D580" s="9"/>
      <c r="E580" s="9"/>
      <c r="F580" s="9"/>
    </row>
    <row r="581" spans="1:6" ht="15">
      <c r="A581" s="9"/>
      <c r="B581" s="94"/>
      <c r="C581" s="12"/>
      <c r="D581" s="9"/>
      <c r="E581" s="9"/>
      <c r="F581" s="9"/>
    </row>
    <row r="582" spans="1:5" ht="12.75">
      <c r="A582" s="9"/>
      <c r="B582" s="83"/>
      <c r="C582" s="9"/>
      <c r="D582" s="9"/>
      <c r="E582" s="9"/>
    </row>
    <row r="583" spans="1:5" ht="12.75">
      <c r="A583" s="9"/>
      <c r="B583" s="83"/>
      <c r="C583" s="9"/>
      <c r="D583" s="9"/>
      <c r="E583" s="9"/>
    </row>
    <row r="584" spans="1:5" ht="12.75">
      <c r="A584" s="9"/>
      <c r="B584" s="83"/>
      <c r="C584" s="9"/>
      <c r="D584" s="9"/>
      <c r="E584" s="9"/>
    </row>
    <row r="585" spans="1:5" ht="12.75">
      <c r="A585" s="9"/>
      <c r="B585" s="83"/>
      <c r="C585" s="9"/>
      <c r="D585" s="9"/>
      <c r="E585" s="9"/>
    </row>
    <row r="586" spans="1:5" ht="12.75">
      <c r="A586" s="9"/>
      <c r="B586" s="83"/>
      <c r="C586" s="9"/>
      <c r="D586" s="9"/>
      <c r="E586" s="9"/>
    </row>
    <row r="587" spans="1:5" ht="12.75">
      <c r="A587" s="9"/>
      <c r="B587" s="83"/>
      <c r="C587" s="9"/>
      <c r="D587" s="9"/>
      <c r="E587" s="9"/>
    </row>
    <row r="588" spans="1:5" ht="12.75">
      <c r="A588" s="9"/>
      <c r="B588" s="83"/>
      <c r="C588" s="9"/>
      <c r="D588" s="9"/>
      <c r="E588" s="9"/>
    </row>
    <row r="589" spans="1:5" ht="12.75">
      <c r="A589" s="9"/>
      <c r="B589" s="83"/>
      <c r="C589" s="9"/>
      <c r="D589" s="9"/>
      <c r="E589" s="9"/>
    </row>
    <row r="590" spans="1:5" ht="12.75">
      <c r="A590" s="9"/>
      <c r="B590" s="83"/>
      <c r="C590" s="9"/>
      <c r="D590" s="9"/>
      <c r="E590" s="9"/>
    </row>
    <row r="591" spans="1:5" ht="12.75">
      <c r="A591" s="9"/>
      <c r="B591" s="83"/>
      <c r="C591" s="9"/>
      <c r="D591" s="9"/>
      <c r="E591" s="9"/>
    </row>
    <row r="592" spans="1:5" ht="12.75">
      <c r="A592" s="9"/>
      <c r="B592" s="83"/>
      <c r="C592" s="9"/>
      <c r="D592" s="9"/>
      <c r="E592" s="9"/>
    </row>
    <row r="593" spans="1:5" ht="12.75">
      <c r="A593" s="9"/>
      <c r="B593" s="83"/>
      <c r="C593" s="9"/>
      <c r="D593" s="9"/>
      <c r="E593" s="9"/>
    </row>
    <row r="594" spans="1:5" ht="12.75">
      <c r="A594" s="9"/>
      <c r="B594" s="83"/>
      <c r="C594" s="9"/>
      <c r="D594" s="9"/>
      <c r="E594" s="9"/>
    </row>
    <row r="595" spans="1:5" ht="12.75">
      <c r="A595" s="9"/>
      <c r="B595" s="83"/>
      <c r="C595" s="9"/>
      <c r="D595" s="9"/>
      <c r="E595" s="9"/>
    </row>
    <row r="596" spans="1:5" ht="12.75">
      <c r="A596" s="9"/>
      <c r="B596" s="83"/>
      <c r="C596" s="9"/>
      <c r="D596" s="9"/>
      <c r="E596" s="9"/>
    </row>
    <row r="597" spans="1:5" ht="12.75">
      <c r="A597" s="9"/>
      <c r="B597" s="83"/>
      <c r="C597" s="9"/>
      <c r="D597" s="9"/>
      <c r="E597" s="9"/>
    </row>
    <row r="598" spans="1:5" ht="12.75">
      <c r="A598" s="9"/>
      <c r="B598" s="83"/>
      <c r="C598" s="9"/>
      <c r="D598" s="9"/>
      <c r="E598" s="9"/>
    </row>
    <row r="599" spans="1:5" ht="12.75">
      <c r="A599" s="9"/>
      <c r="B599" s="83"/>
      <c r="C599" s="9"/>
      <c r="D599" s="9"/>
      <c r="E599" s="9"/>
    </row>
    <row r="600" spans="1:5" ht="12.75">
      <c r="A600" s="9"/>
      <c r="B600" s="83"/>
      <c r="C600" s="9"/>
      <c r="D600" s="9"/>
      <c r="E600" s="9"/>
    </row>
    <row r="601" spans="1:5" ht="12.75">
      <c r="A601" s="9"/>
      <c r="B601" s="83"/>
      <c r="C601" s="9"/>
      <c r="D601" s="9"/>
      <c r="E601" s="9"/>
    </row>
    <row r="602" spans="1:5" ht="12.75">
      <c r="A602" s="9"/>
      <c r="B602" s="83"/>
      <c r="C602" s="9"/>
      <c r="D602" s="9"/>
      <c r="E602" s="9"/>
    </row>
  </sheetData>
  <sheetProtection/>
  <mergeCells count="31">
    <mergeCell ref="A4:D5"/>
    <mergeCell ref="I5:Q5"/>
    <mergeCell ref="B8:E8"/>
    <mergeCell ref="B10:D10"/>
    <mergeCell ref="A12:G12"/>
    <mergeCell ref="A17:I17"/>
    <mergeCell ref="A45:I45"/>
    <mergeCell ref="A55:I55"/>
    <mergeCell ref="A56:I56"/>
    <mergeCell ref="A60:I60"/>
    <mergeCell ref="A66:I66"/>
    <mergeCell ref="A73:I73"/>
    <mergeCell ref="A82:I82"/>
    <mergeCell ref="A96:I96"/>
    <mergeCell ref="A110:I110"/>
    <mergeCell ref="A111:I111"/>
    <mergeCell ref="A145:I145"/>
    <mergeCell ref="A266:I266"/>
    <mergeCell ref="A299:I299"/>
    <mergeCell ref="A327:I327"/>
    <mergeCell ref="A361:I361"/>
    <mergeCell ref="A372:I372"/>
    <mergeCell ref="A386:I386"/>
    <mergeCell ref="A453:I453"/>
    <mergeCell ref="A541:I541"/>
    <mergeCell ref="A492:I492"/>
    <mergeCell ref="A493:I493"/>
    <mergeCell ref="A522:I522"/>
    <mergeCell ref="A523:I523"/>
    <mergeCell ref="A536:I536"/>
    <mergeCell ref="A537:I537"/>
  </mergeCells>
  <printOptions/>
  <pageMargins left="0.2362204724409449" right="0.2362204724409449" top="0.2362204724409449" bottom="0.2362204724409449" header="0" footer="0"/>
  <pageSetup fitToHeight="0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Губина</dc:creator>
  <cp:keywords/>
  <dc:description/>
  <cp:lastModifiedBy>Дмитрий Половянов</cp:lastModifiedBy>
  <cp:lastPrinted>2017-03-14T10:48:48Z</cp:lastPrinted>
  <dcterms:created xsi:type="dcterms:W3CDTF">2013-01-28T13:21:59Z</dcterms:created>
  <dcterms:modified xsi:type="dcterms:W3CDTF">2017-11-17T07:40:48Z</dcterms:modified>
  <cp:category/>
  <cp:version/>
  <cp:contentType/>
  <cp:contentStatus/>
</cp:coreProperties>
</file>